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7175" windowHeight="9465" activeTab="5"/>
  </bookViews>
  <sheets>
    <sheet name="2016-01" sheetId="1" r:id="rId1"/>
    <sheet name="2016-02" sheetId="2" r:id="rId2"/>
    <sheet name="2016-03 сар" sheetId="3" r:id="rId3"/>
    <sheet name="2016-04-1" sheetId="4" r:id="rId4"/>
    <sheet name="2016-05" sheetId="5" r:id="rId5"/>
    <sheet name="2016-06" sheetId="6" r:id="rId6"/>
    <sheet name="2015-06" sheetId="7" r:id="rId7"/>
    <sheet name="2015-07" sheetId="8" r:id="rId8"/>
    <sheet name="2015-08" sheetId="9" r:id="rId9"/>
    <sheet name="2015-09" sheetId="10" r:id="rId10"/>
    <sheet name="2015-10" sheetId="11" r:id="rId11"/>
    <sheet name="2015-11" sheetId="12" r:id="rId12"/>
    <sheet name="2015-12" sheetId="13" r:id="rId13"/>
  </sheets>
  <calcPr calcId="124519"/>
</workbook>
</file>

<file path=xl/calcChain.xml><?xml version="1.0" encoding="utf-8"?>
<calcChain xmlns="http://schemas.openxmlformats.org/spreadsheetml/2006/main">
  <c r="B17" i="6"/>
  <c r="B18" s="1"/>
  <c r="E16"/>
  <c r="E15"/>
  <c r="E14"/>
  <c r="E13"/>
  <c r="E12"/>
  <c r="D11"/>
  <c r="C11"/>
  <c r="C10" s="1"/>
  <c r="C9" s="1"/>
  <c r="C17" s="1"/>
  <c r="B11"/>
  <c r="D10"/>
  <c r="D9" s="1"/>
  <c r="B10"/>
  <c r="B9"/>
  <c r="E16" i="5"/>
  <c r="E15"/>
  <c r="E14"/>
  <c r="E13"/>
  <c r="E12"/>
  <c r="D11"/>
  <c r="D10" s="1"/>
  <c r="D9" s="1"/>
  <c r="C11"/>
  <c r="C10" s="1"/>
  <c r="C9" s="1"/>
  <c r="C17" s="1"/>
  <c r="B11"/>
  <c r="B10" s="1"/>
  <c r="B9" s="1"/>
  <c r="B17" s="1"/>
  <c r="B18" s="1"/>
  <c r="E16" i="4"/>
  <c r="E15"/>
  <c r="E14"/>
  <c r="E13"/>
  <c r="E12"/>
  <c r="D11"/>
  <c r="C11"/>
  <c r="C10" s="1"/>
  <c r="C9" s="1"/>
  <c r="C17" s="1"/>
  <c r="B11"/>
  <c r="B10" s="1"/>
  <c r="B9" s="1"/>
  <c r="B17" s="1"/>
  <c r="B18" s="1"/>
  <c r="D10"/>
  <c r="D9" s="1"/>
  <c r="E18" i="3"/>
  <c r="E17"/>
  <c r="E16"/>
  <c r="E15"/>
  <c r="E14"/>
  <c r="E13"/>
  <c r="D12"/>
  <c r="D11" s="1"/>
  <c r="D10" s="1"/>
  <c r="C12"/>
  <c r="C11" s="1"/>
  <c r="C10" s="1"/>
  <c r="C18" s="1"/>
  <c r="C19" s="1"/>
  <c r="E19" s="1"/>
  <c r="B12"/>
  <c r="B11" s="1"/>
  <c r="B10" s="1"/>
  <c r="B18" s="1"/>
  <c r="B19" s="1"/>
  <c r="F17" i="2"/>
  <c r="F16"/>
  <c r="F15"/>
  <c r="F14"/>
  <c r="F13"/>
  <c r="E12"/>
  <c r="E11" s="1"/>
  <c r="E10" s="1"/>
  <c r="D12"/>
  <c r="D11" s="1"/>
  <c r="D10" s="1"/>
  <c r="D18" s="1"/>
  <c r="C12"/>
  <c r="C11" s="1"/>
  <c r="C10" s="1"/>
  <c r="C18" s="1"/>
  <c r="C19" s="1"/>
  <c r="E12" i="1"/>
  <c r="E11" s="1"/>
  <c r="D12"/>
  <c r="D11" s="1"/>
  <c r="C12"/>
  <c r="C11" s="1"/>
  <c r="E9" i="13"/>
  <c r="D9"/>
  <c r="E23"/>
  <c r="E22"/>
  <c r="B22"/>
  <c r="B23" s="1"/>
  <c r="E20"/>
  <c r="E19"/>
  <c r="D18"/>
  <c r="E18"/>
  <c r="E17" s="1"/>
  <c r="D17"/>
  <c r="E16"/>
  <c r="E15"/>
  <c r="E14"/>
  <c r="E13"/>
  <c r="E12"/>
  <c r="E11"/>
  <c r="D10"/>
  <c r="C10"/>
  <c r="B10"/>
  <c r="B9"/>
  <c r="B8"/>
  <c r="E21" i="12"/>
  <c r="E20"/>
  <c r="E19"/>
  <c r="D18"/>
  <c r="D17" s="1"/>
  <c r="C18"/>
  <c r="E18" s="1"/>
  <c r="E17" s="1"/>
  <c r="C17"/>
  <c r="E16"/>
  <c r="E15"/>
  <c r="E14"/>
  <c r="E13"/>
  <c r="E12"/>
  <c r="E11"/>
  <c r="D10"/>
  <c r="C10"/>
  <c r="B10"/>
  <c r="B9" s="1"/>
  <c r="B8" s="1"/>
  <c r="B21" s="1"/>
  <c r="B22" s="1"/>
  <c r="D22" i="11"/>
  <c r="C22"/>
  <c r="E21"/>
  <c r="E20"/>
  <c r="E19"/>
  <c r="D18"/>
  <c r="C18"/>
  <c r="B18"/>
  <c r="D17"/>
  <c r="B17"/>
  <c r="E16"/>
  <c r="E15"/>
  <c r="E14"/>
  <c r="E13"/>
  <c r="E12"/>
  <c r="E11"/>
  <c r="D10"/>
  <c r="C10"/>
  <c r="B10"/>
  <c r="B9" s="1"/>
  <c r="B8" s="1"/>
  <c r="B21" s="1"/>
  <c r="B22" s="1"/>
  <c r="D22" i="10"/>
  <c r="C22"/>
  <c r="E21"/>
  <c r="E20"/>
  <c r="E19"/>
  <c r="D18"/>
  <c r="C18"/>
  <c r="B18"/>
  <c r="D17"/>
  <c r="C17"/>
  <c r="B17"/>
  <c r="E16"/>
  <c r="E15"/>
  <c r="E14"/>
  <c r="E13"/>
  <c r="E12"/>
  <c r="E11"/>
  <c r="D10"/>
  <c r="C10"/>
  <c r="B10"/>
  <c r="B9" s="1"/>
  <c r="B8" s="1"/>
  <c r="B21" s="1"/>
  <c r="B22" s="1"/>
  <c r="D22" i="9"/>
  <c r="E20"/>
  <c r="E19"/>
  <c r="D18"/>
  <c r="C18"/>
  <c r="E18" s="1"/>
  <c r="E17" s="1"/>
  <c r="B18"/>
  <c r="D17"/>
  <c r="B17"/>
  <c r="E16"/>
  <c r="E15"/>
  <c r="E14"/>
  <c r="E13"/>
  <c r="E12"/>
  <c r="E11"/>
  <c r="D10"/>
  <c r="C10"/>
  <c r="B10"/>
  <c r="B9"/>
  <c r="B8"/>
  <c r="B21" s="1"/>
  <c r="B22" s="1"/>
  <c r="D22" i="8"/>
  <c r="E20"/>
  <c r="E19"/>
  <c r="E18"/>
  <c r="D18"/>
  <c r="C18"/>
  <c r="B18"/>
  <c r="E17"/>
  <c r="D17"/>
  <c r="C17"/>
  <c r="B17"/>
  <c r="B9" s="1"/>
  <c r="B8" s="1"/>
  <c r="B21" s="1"/>
  <c r="B22" s="1"/>
  <c r="E16"/>
  <c r="E15"/>
  <c r="E14"/>
  <c r="E13"/>
  <c r="E12"/>
  <c r="E11"/>
  <c r="D10"/>
  <c r="D9" s="1"/>
  <c r="D8" s="1"/>
  <c r="C10"/>
  <c r="B10"/>
  <c r="C9"/>
  <c r="C8" s="1"/>
  <c r="C21" s="1"/>
  <c r="D22" i="7"/>
  <c r="E20"/>
  <c r="E19"/>
  <c r="E18"/>
  <c r="D18"/>
  <c r="C18"/>
  <c r="B18"/>
  <c r="E17"/>
  <c r="D17"/>
  <c r="D9" s="1"/>
  <c r="D8" s="1"/>
  <c r="C17"/>
  <c r="B17"/>
  <c r="E16"/>
  <c r="E15"/>
  <c r="E14"/>
  <c r="E13"/>
  <c r="E12"/>
  <c r="E11"/>
  <c r="D10"/>
  <c r="C10"/>
  <c r="B10"/>
  <c r="C9"/>
  <c r="C8" s="1"/>
  <c r="C21" s="1"/>
  <c r="B9"/>
  <c r="B8"/>
  <c r="B21" s="1"/>
  <c r="B22" s="1"/>
  <c r="F17" i="1"/>
  <c r="F16"/>
  <c r="F15"/>
  <c r="F14"/>
  <c r="F13"/>
  <c r="E11" i="6" l="1"/>
  <c r="E10" s="1"/>
  <c r="E9" s="1"/>
  <c r="E17"/>
  <c r="C18"/>
  <c r="E18" s="1"/>
  <c r="E11" i="5"/>
  <c r="E10" s="1"/>
  <c r="E9" s="1"/>
  <c r="E17"/>
  <c r="C18"/>
  <c r="E18" s="1"/>
  <c r="E11" i="4"/>
  <c r="E10" s="1"/>
  <c r="E9" s="1"/>
  <c r="E17"/>
  <c r="C18"/>
  <c r="E18" s="1"/>
  <c r="E12" i="3"/>
  <c r="E11" s="1"/>
  <c r="E10" s="1"/>
  <c r="F12" i="2"/>
  <c r="F11" s="1"/>
  <c r="F10" s="1"/>
  <c r="E19"/>
  <c r="D19"/>
  <c r="F12" i="1"/>
  <c r="F11" s="1"/>
  <c r="C17" i="13"/>
  <c r="D8"/>
  <c r="E10"/>
  <c r="E8" s="1"/>
  <c r="C9"/>
  <c r="C8" s="1"/>
  <c r="E22" i="12"/>
  <c r="D9"/>
  <c r="D8" s="1"/>
  <c r="E10"/>
  <c r="E9" s="1"/>
  <c r="E8" s="1"/>
  <c r="C9"/>
  <c r="C8" s="1"/>
  <c r="E22" i="11"/>
  <c r="E18"/>
  <c r="E17" s="1"/>
  <c r="D9"/>
  <c r="D8" s="1"/>
  <c r="E10"/>
  <c r="E9" s="1"/>
  <c r="E8" s="1"/>
  <c r="C17"/>
  <c r="C9" s="1"/>
  <c r="C8" s="1"/>
  <c r="E22" i="10"/>
  <c r="E18"/>
  <c r="E17" s="1"/>
  <c r="C9"/>
  <c r="C8" s="1"/>
  <c r="D9"/>
  <c r="D8" s="1"/>
  <c r="E10"/>
  <c r="E9" s="1"/>
  <c r="E8" s="1"/>
  <c r="D9" i="9"/>
  <c r="D8" s="1"/>
  <c r="C17"/>
  <c r="C9" s="1"/>
  <c r="C8" s="1"/>
  <c r="E10"/>
  <c r="E9" s="1"/>
  <c r="E8" s="1"/>
  <c r="E10" i="8"/>
  <c r="E9" s="1"/>
  <c r="E8" s="1"/>
  <c r="C22"/>
  <c r="E22" s="1"/>
  <c r="E21"/>
  <c r="E10" i="7"/>
  <c r="E9" s="1"/>
  <c r="E8" s="1"/>
  <c r="E21"/>
  <c r="C22"/>
  <c r="E22" s="1"/>
  <c r="E10" i="1"/>
  <c r="E18" s="1"/>
  <c r="E19" s="1"/>
  <c r="C10"/>
  <c r="C18" s="1"/>
  <c r="C19" s="1"/>
  <c r="D10"/>
  <c r="D18" s="1"/>
  <c r="D19" s="1"/>
  <c r="F19" i="2" l="1"/>
  <c r="F10" i="1"/>
  <c r="C22" i="9"/>
  <c r="E22" s="1"/>
  <c r="E21"/>
  <c r="F19" i="1"/>
  <c r="F18"/>
</calcChain>
</file>

<file path=xl/sharedStrings.xml><?xml version="1.0" encoding="utf-8"?>
<sst xmlns="http://schemas.openxmlformats.org/spreadsheetml/2006/main" count="381" uniqueCount="77">
  <si>
    <t>Д/д</t>
  </si>
  <si>
    <t>Баталсан төсөв</t>
  </si>
  <si>
    <t>Гүйцэтгэл /өссөн дүнгээр/</t>
  </si>
  <si>
    <t>Хэмнэлт/ хэтрэлт</t>
  </si>
  <si>
    <t xml:space="preserve">     БАРАА, ҮЙЛЧИЛГЭЭНИЙ ЗАРДАЛ</t>
  </si>
  <si>
    <t>Цалин хөлс болон нэмэгдэл урамшил</t>
  </si>
  <si>
    <t>Байр ашиглалттай холбоотой тогтмол зардал</t>
  </si>
  <si>
    <t>Хангамж, бараа материалын зардал</t>
  </si>
  <si>
    <t>Томилолт, зочны зардал</t>
  </si>
  <si>
    <t>НИЙГМИЙН ХАМГААЛАЛ</t>
  </si>
  <si>
    <t>ЗАРДЛЫГ САНХҮҮЖҮҮЛЭХ ЭХ ҮҮСВЭР</t>
  </si>
  <si>
    <t>Улсын төсвөөс санхүүжүүлэх</t>
  </si>
  <si>
    <r>
      <t xml:space="preserve">Төсвийн ерөнхийлөн захирагчийн нэр: </t>
    </r>
    <r>
      <rPr>
        <b/>
        <sz val="11"/>
        <color theme="1"/>
        <rFont val="Arial"/>
        <family val="2"/>
      </rPr>
      <t>Сонгуулийн Ерөнхий Хорооны дарга</t>
    </r>
  </si>
  <si>
    <r>
      <t>Төсвийн захирагчийн нэр:</t>
    </r>
    <r>
      <rPr>
        <b/>
        <sz val="11"/>
        <color theme="1"/>
        <rFont val="Arial"/>
        <family val="2"/>
      </rPr>
      <t xml:space="preserve"> Мэдээллийн технологийн төвийн захирал</t>
    </r>
  </si>
  <si>
    <t>ЗАХИРАЛ                                                      Ж.ЭРДЭНЭБАТ</t>
  </si>
  <si>
    <t>НЯГТЛАН БОДОГЧ                                    Ш.НЭМЭХЖАРГАЛ</t>
  </si>
  <si>
    <t>Үзүүлэлт</t>
  </si>
  <si>
    <t>Жилээр</t>
  </si>
  <si>
    <t>Тайлант үе /өссөн дүнгээр/</t>
  </si>
  <si>
    <t>Дүн</t>
  </si>
  <si>
    <t>Тайлбар</t>
  </si>
  <si>
    <t>НИЙТ ЗАРЛАГЫН ДҮН</t>
  </si>
  <si>
    <t xml:space="preserve">   УРСГАЛ ЗАРДЛЫН ДҮН</t>
  </si>
  <si>
    <t>АО-оос НД-д төлөх шимтгэл</t>
  </si>
  <si>
    <t>Бусдаар гүйцэтгүүлсэн ажил, үйлчилгээний хөлс, төлбөр хураамж</t>
  </si>
  <si>
    <t>Ажил олгогчоос олгох тэтгэмж, нэг удаагийн урамшуулал, дэмжлэг</t>
  </si>
  <si>
    <t>Батлагдсан төсөв</t>
  </si>
  <si>
    <t>/мян.төгрөг/</t>
  </si>
  <si>
    <t>ТАТААС</t>
  </si>
  <si>
    <t>СЕХ-ны дэргэдэх Мэдээллийн технологийн төвийн 2015 оны 1 дүгээр сарын                      Төсвийн гүйцэтгэлийг батлагдсан төсвийн төлөвлөгөөтэй харьцуулсан харьцуулалт</t>
  </si>
  <si>
    <t>Бүтцийн өөрчлөлтөөр чөлөөлөгдсөний тэтгэмж</t>
  </si>
  <si>
    <t>2015.07.03</t>
  </si>
  <si>
    <t>СЕХ-ны дэргэдэх Мэдээллийн технологийн төвийн 2015 оны 6 дугаар сарын Төсвийн гүйцэтгэлийг батлагдсан төсвийн төлөвлөгөөтэй харьцуулсан харьцуулалт</t>
  </si>
  <si>
    <r>
      <rPr>
        <b/>
        <sz val="11"/>
        <color theme="1"/>
        <rFont val="Arial"/>
        <family val="2"/>
      </rPr>
      <t>Тайлбар : 2015 оны 06 дугаар сарын төсвийн гүйцэтгэлийн тайлангийн тайлбар:</t>
    </r>
    <r>
      <rPr>
        <sz val="11"/>
        <color theme="1"/>
        <rFont val="Arial"/>
        <family val="2"/>
      </rPr>
      <t xml:space="preserve"> МУ-ын 2015 оны төсвийн тухай хуульд нэмэлт, өөрчлөлт оруулах тухай хуулиар СЕХ-ны дэргэдэх Мэдээллийн технологийн төвийн төсөв  317,2 сая төгрөг батлагдсан бөгөөд үүнээс 6 дугаар сард 159,7 сая төгрөгийн санхүүжилт авч 130,8 сая төгрөгийн гүйцэтгэлтэй гарсан.  Нэг ажилтан хүүхэд асрах чөлөөтэй байгаа тул цалин, НДШ-н зардал хэмнэгдсэн.  Байр ашиглалтын төлбөрийг гэрээний дагуу төлж байна.  </t>
    </r>
  </si>
  <si>
    <t>СЕХ-ны дэргэдэх Мэдээллийн технологийн төвийн 2015 оны 7 дугаар сарын Төсвийн гүйцэтгэлийг батлагдсан төсвийн төлөвлөгөөтэй харьцуулсан харьцуулалт</t>
  </si>
  <si>
    <t>2015.07.31</t>
  </si>
  <si>
    <r>
      <rPr>
        <b/>
        <sz val="11"/>
        <color theme="1"/>
        <rFont val="Arial"/>
        <family val="2"/>
      </rPr>
      <t>Тайлбар : 2015 оны 07 дугаар сарын төсвийн гүйцэтгэлийн тайлангийн тайлбар:</t>
    </r>
    <r>
      <rPr>
        <sz val="11"/>
        <color theme="1"/>
        <rFont val="Arial"/>
        <family val="2"/>
      </rPr>
      <t xml:space="preserve"> МУ-ын 2015 оны төсвийн тухай хуульд нэмэлт, өөрчлөлт оруулах тухай хуулиар СЕХ-ны дэргэдэх Мэдээллийн технологийн төвийн төсөв  317,2 сая төгрөг батлагдсан бөгөөд үүнээс 7 дугаар сард 184,1 сая төгрөгийн санхүүжилт авч 165,0 сая төгрөгийн гүйцэтгэлтэй гарсан.  Нэг ажилтан хүүхэд асрах чөлөөтэй байгаа тул цалин, НДШ-н зардал хэмнэгдсэн.  Байр ашиглалтын төлбөрийг гэрээний дагуу төлж байна.  </t>
    </r>
  </si>
  <si>
    <t>СЕХ-ны дэргэдэх Мэдээллийн технологийн төвийн 2015 оны 8 дугаар сарын Төсвийн гүйцэтгэлийг батлагдсан төсвийн төлөвлөгөөтэй харьцуулсан харьцуулалт</t>
  </si>
  <si>
    <t>2015.08.31</t>
  </si>
  <si>
    <r>
      <rPr>
        <b/>
        <sz val="11"/>
        <color theme="1"/>
        <rFont val="Arial"/>
        <family val="2"/>
      </rPr>
      <t>Тайлбар : 2015 оны 08 дугаар сарын төсвийн гүйцэтгэлийн тайлангийн тайлбар:</t>
    </r>
    <r>
      <rPr>
        <sz val="11"/>
        <color theme="1"/>
        <rFont val="Arial"/>
        <family val="2"/>
      </rPr>
      <t xml:space="preserve"> МУ-ын 2015 оны төсвийн тухай хуульд нэмэлт, өөрчлөлт оруулах тухай хуулиар СЕХ-ны дэргэдэх Мэдээллийн технологийн төвийн төсөв  317,2 сая төгрөг батлагдсан бөгөөд үүнээс 8 дугаар сард 197,3 сая төгрөгийн санхүүжилт авч 176,3 сая төгрөгийн гүйцэтгэлтэй гарсан.  Нэг ажилтан хүүхэд асрах чөлөөтэй байгаа тул цалин, НДШ-н зардал хэмнэгдсэн.  Байр ашиглалтын төлбөрийг гэрээний дагуу төлж байна.  </t>
    </r>
  </si>
  <si>
    <t>СЕХ-ны дэргэдэх Мэдээллийн технологийн төвийн 2015 оны 9 дүгээр сарын Төсвийн гүйцэтгэлийг батлагдсан төсвийн төлөвлөгөөтэй харьцуулсан харьцуулалт</t>
  </si>
  <si>
    <t>2015.09.30</t>
  </si>
  <si>
    <r>
      <rPr>
        <b/>
        <sz val="11"/>
        <color theme="1"/>
        <rFont val="Arial"/>
        <family val="2"/>
      </rPr>
      <t>Тайлбар : 2015 оны 09 дүгээр сарын төсвийн гүйцэтгэлийн тайлангийн тайлбар:</t>
    </r>
    <r>
      <rPr>
        <sz val="11"/>
        <color theme="1"/>
        <rFont val="Arial"/>
        <family val="2"/>
      </rPr>
      <t xml:space="preserve"> МУ-ын 2015 оны төсвийн тухай хуульд нэмэлт, өөрчлөлт оруулах тухай хуулиар СЕХ-ны дэргэдэх Мэдээллийн технологийн төвийн төсөв  297.3 сая төгрөг батлагдсан бөгөөд үүнээс 9 дүгээр сард 217,3 сая төгрөгийн санхүүжилт авч 194,0 сая төгрөгийн гүйцэтгэлтэй гарсан. Байр ашиглалтын төлбөрийг гэрээний дагуу төлж байна.  </t>
    </r>
  </si>
  <si>
    <t>СЕХ-ны дэргэдэх Мэдээллийн технологийн төвийн 2015 оны 10 дугаар сарын Төсвийн гүйцэтгэлийг батлагдсан төсвийн төлөвлөгөөтэй харьцуулсан харьцуулалт</t>
  </si>
  <si>
    <t>2015.10.30</t>
  </si>
  <si>
    <r>
      <rPr>
        <b/>
        <sz val="11"/>
        <color theme="1"/>
        <rFont val="Arial"/>
        <family val="2"/>
      </rPr>
      <t>Тайлбар : 2015 оны 10 дугаар сарын төсвийн гүйцэтгэлийн тайлангийн тайлбар:</t>
    </r>
    <r>
      <rPr>
        <sz val="11"/>
        <color theme="1"/>
        <rFont val="Arial"/>
        <family val="2"/>
      </rPr>
      <t xml:space="preserve"> МУ-ын 2015 оны төсвийн тухай хуульд нэмэлт, өөрчлөлт оруулах тухай хуулиар СЕХ-ны дэргэдэх Мэдээллийн технологийн төвийн төсөв  252.8 сая төгрөг батлагдсан бөгөөд үүнээс 10 дугаар сард 248,2 сая төгрөгийн санхүүжилт авч 221.6,0 сая төгрөгийн гүйцэтгэлтэй гарсан. Байр ашиглалтын төлбөрийг гэрээний дагуу төлж байна.  </t>
    </r>
  </si>
  <si>
    <r>
      <rPr>
        <b/>
        <sz val="11"/>
        <color theme="1"/>
        <rFont val="Arial"/>
        <family val="2"/>
      </rPr>
      <t>Тайлбар : 2015 оны 11 дүгээр сарын төсвийн гүйцэтгэлийн тайлангийн тайлбар:</t>
    </r>
    <r>
      <rPr>
        <sz val="11"/>
        <color theme="1"/>
        <rFont val="Arial"/>
        <family val="2"/>
      </rPr>
      <t xml:space="preserve"> МУ-ын 2015 оны төсвийн тухай хуульд нэмэлт, өөрчлөлт оруулах тухай хуулиар СЕХ-ны дэргэдэх Мэдээллийн технологийн төвийн төсөв  268.2 сая төгрөг батлагдсан бөгөөд үүнээс 11 дүгээр сард 264.1 сая төгрөгийн санхүүжилт авч 244.9 сая төгрөгийн гүйцэтгэлтэй гарсан. Байр ашиглалтын төлбөрийг гэрээний дагуу төлж байна.  </t>
    </r>
  </si>
  <si>
    <t xml:space="preserve"> БАРАА, ҮЙЛЧИЛГЭЭНИЙ ЗАРДАЛ</t>
  </si>
  <si>
    <t xml:space="preserve"> УРСГАЛ ЗАРДЛЫН ДҮН</t>
  </si>
  <si>
    <t>2015.11.30</t>
  </si>
  <si>
    <t>СЕХ-ны дэргэдэх Мэдээллийн технологийн төвийн 2015 оны 11 дүгээр сарын Төсвийн гүйцэтгэлийг батлагдсан төсвийн төлөвлөгөөтэй харьцуулсан харьцуулалт</t>
  </si>
  <si>
    <r>
      <rPr>
        <b/>
        <sz val="11"/>
        <color theme="1"/>
        <rFont val="Arial"/>
        <family val="2"/>
      </rPr>
      <t>Тайлбар : 2015 оны 12 дугаар сарын төсвийн гүйцэтгэлийн тайлангийн тайлбар:</t>
    </r>
    <r>
      <rPr>
        <sz val="11"/>
        <color theme="1"/>
        <rFont val="Arial"/>
        <family val="2"/>
      </rPr>
      <t xml:space="preserve"> МУ-ын 2015 оны төсвийн тухай хуульд нэмэлт, өөрчлөлт оруулах тухай хуулиар СЕХ-ны дэргэдэх Мэдээллийн технологийн төвийн төсөв  293.1 сая төгрөг батлагдсан бөгөөд үүнээс 12 дугаар сард 290.8 сая төгрөгийн санхүүжилт авч 273.9 сая төгрөгийн гүйцэтгэлтэй гарсан, 16.8 сая төгрөгийг татан төвлөрүүлсэн.   </t>
    </r>
  </si>
  <si>
    <t>Татан төвлөрүүлэлт</t>
  </si>
  <si>
    <t>СЕХ-ны дэргэдэх Мэдээллийн технологийн төвийн 2015 оны 12 дугаар сарын Төсвийн гүйцэтгэлийг батлагдсан төсвийн төлөвлөгөөтэй харьцуулсан харьцуулалт</t>
  </si>
  <si>
    <t>2015.12.31</t>
  </si>
  <si>
    <t>СЕХ-ны дэргэдэх Мэдээллийн технологийн төвийн 2016 оны 1 дүгээр сарын Төсвийн гүйцэтгэлийг батлагдсан төсвийн төлөвлөгөөтэй харьцуулсан харьцуулалт</t>
  </si>
  <si>
    <t>2016.01.31</t>
  </si>
  <si>
    <r>
      <rPr>
        <b/>
        <sz val="11"/>
        <color theme="1"/>
        <rFont val="Arial"/>
        <family val="2"/>
      </rPr>
      <t>Тайлбар : 2016 оны 01 дүгээр сарын төсвийн гүйцэтгэлийн тайлангийн тайлбар:</t>
    </r>
    <r>
      <rPr>
        <sz val="11"/>
        <color theme="1"/>
        <rFont val="Arial"/>
        <family val="2"/>
      </rPr>
      <t xml:space="preserve"> МУ-ын 2016 оны төсвийн тухай  хуулиар СЕХ-ны дэргэдэх Мэдээллийн технологийн төвийн төсөв  280,6 сая төгрөг батлагдсан бөгөөд үүнээс 1 дүгээр сард 22,9 сая төгрөгийн санхүүжилт авч 21,8 сая төгрөгийн гүйцэтгэлтэй гарсан. Байр ашиглалтын төлбөрийг гэрээний дагуу төлж байна.  </t>
    </r>
  </si>
  <si>
    <t>УРСГАЛ ЗАРДЛЫН ДҮН</t>
  </si>
  <si>
    <t>БАРАА, ҮЙЛЧИЛГЭЭНИЙ ЗАРДАЛ</t>
  </si>
  <si>
    <t>СЕХ-ны дэргэдэх Мэдээллийн технологийн төвийн 2016 оны 2 дугаар сарын Төсвийн гүйцэтгэлийг батлагдсан төсвийн төлөвлөгөөтэй харьцуулсан харьцуулалт</t>
  </si>
  <si>
    <t>2016.02.29</t>
  </si>
  <si>
    <r>
      <rPr>
        <b/>
        <sz val="11"/>
        <color theme="1"/>
        <rFont val="Arial"/>
        <family val="2"/>
      </rPr>
      <t>Тайлбар : 2016 оны 02 дугаар сарын төсвийн гүйцэтгэлийн тайлангийн тайлбар:</t>
    </r>
    <r>
      <rPr>
        <sz val="11"/>
        <color theme="1"/>
        <rFont val="Arial"/>
        <family val="2"/>
      </rPr>
      <t xml:space="preserve"> МУ-ын 2016 оны төсвийн тухай  хуулиар СЕХ-ны дэргэдэх Мэдээллийн технологийн төвийн төсөв  280,6 сая төгрөг батлагдсан бөгөөд үүнээс 2 дугаар сард 46,2 сая төгрөгийн санхүүжилт авч 46,8 сая төгрөгийн гүйцэтгэлтэй гарсан. Байр ашиглалтын төлбөрийг гэрээний дагуу төлж байна.  </t>
    </r>
  </si>
  <si>
    <t>СЕХ-ны дэргэдэх Мэдээллийн технологийн төвийн 2016 оны 3 дугаар сарын Төсвийн гүйцэтгэлийг батлагдсан төсвийн төлөвлөгөөтэй харьцуулсан харьцуулалт</t>
  </si>
  <si>
    <t>2016.03.31</t>
  </si>
  <si>
    <r>
      <rPr>
        <b/>
        <sz val="11"/>
        <color theme="1"/>
        <rFont val="Arial"/>
        <family val="2"/>
      </rPr>
      <t>Тайлбар : 2016 оны 03 дугаар сарын төсвийн гүйцэтгэлийн тайлангийн тайлбар:</t>
    </r>
    <r>
      <rPr>
        <sz val="11"/>
        <color theme="1"/>
        <rFont val="Arial"/>
        <family val="2"/>
      </rPr>
      <t xml:space="preserve"> МУ-ын 2016 оны төсвийн тухай  хуулиар СЕХ-ны дэргэдэх Мэдээллийн технологийн төвийн төсөв  280,6 сая төгрөг батлагдсан бөгөөд үүнээс 3 дугаар сард 70,4 сая төгрөгийн санхүүжилт авч 66,6 сая төгрөгийн гүйцэтгэлтэй гарсан. Байр ашиглалтын төлбөрийг гэрээний дагуу төлж байна.  </t>
    </r>
  </si>
  <si>
    <t>СЕХ-ны дэргэдэх Мэдээллийн технологийн төвийн 2016 оны 4 дүгээр сарын Төсвийн гүйцэтгэлийг батлагдсан төсвийн төлөвлөгөөтэй харьцуулсан харьцуулалт</t>
  </si>
  <si>
    <t>2016.04.30</t>
  </si>
  <si>
    <r>
      <t xml:space="preserve">Төсвийн ерөнхийлөн захирагчийн нэр: </t>
    </r>
    <r>
      <rPr>
        <b/>
        <sz val="10"/>
        <color theme="1"/>
        <rFont val="Arial"/>
        <family val="2"/>
      </rPr>
      <t>Сонгуулийн Ерөнхий Хорооны дарга</t>
    </r>
  </si>
  <si>
    <r>
      <t>Төсвийн захирагчийн нэр:</t>
    </r>
    <r>
      <rPr>
        <b/>
        <sz val="10"/>
        <color theme="1"/>
        <rFont val="Arial"/>
        <family val="2"/>
      </rPr>
      <t xml:space="preserve"> Мэдээллийн технологийн төвийн захирал</t>
    </r>
  </si>
  <si>
    <r>
      <rPr>
        <b/>
        <sz val="10"/>
        <color theme="1"/>
        <rFont val="Arial"/>
        <family val="2"/>
      </rPr>
      <t>Тайлбар : 2016 оны 04 дүгээр сарын төсвийн гүйцэтгэлийн тайлангийн тайлбар:</t>
    </r>
    <r>
      <rPr>
        <sz val="10"/>
        <color theme="1"/>
        <rFont val="Arial"/>
        <family val="2"/>
      </rPr>
      <t xml:space="preserve"> МУ-ын 2016 оны төсвийн тухай  хуулиар СЕХ-ны дэргэдэх Мэдээллийн технологийн төвийн төсөв  280,6 сая төгрөг батлагдсан бөгөөд үүнээс 4 дүгээр сард 93,7 сая төгрөгийн санхүүжилт авч 90,5 сая төгрөгийн гүйцэтгэлтэй гарсан. Байр ашиглалтын төлбөрийг гэрээний дагуу төлж байна.  </t>
    </r>
  </si>
  <si>
    <t>СЕХ-ны дэргэдэх Мэдээллийн технологийн төвийн 2016 оны 5 дугаар сарын Төсвийн гүйцэтгэлийг батлагдсан төсвийн төлөвлөгөөтэй харьцуулсан харьцуулалт</t>
  </si>
  <si>
    <t>2016.05.31</t>
  </si>
  <si>
    <r>
      <rPr>
        <b/>
        <sz val="10"/>
        <color theme="1"/>
        <rFont val="Arial"/>
        <family val="2"/>
      </rPr>
      <t>Тайлбар : 2016 оны 05 дугаар сарын төсвийн гүйцэтгэлийн тайлангийн тайлбар:</t>
    </r>
    <r>
      <rPr>
        <sz val="10"/>
        <color theme="1"/>
        <rFont val="Arial"/>
        <family val="2"/>
      </rPr>
      <t xml:space="preserve"> МУ-ын 2016 оны төсвийн тухай  хуулиар СЕХ-ны дэргэдэх Мэдээллийн технологийн төвийн төсөв  280,6 сая төгрөг батлагдсан бөгөөд үүнээс 5 дугаар сард 117,0 сая төгрөгийн санхүүжилт авч 112,5 сая төгрөгийн гүйцэтгэлтэй гарсан. Байр ашиглалтын төлбөрийг гэрээний дагуу төлж байна.  </t>
    </r>
  </si>
  <si>
    <t>СЕХ-ны дэргэдэх Мэдээллийн технологийн төвийн 2016 оны 6 дугаар сарын Төсвийн гүйцэтгэлийг батлагдсан төсвийн төлөвлөгөөтэй харьцуулсан харьцуулалт</t>
  </si>
  <si>
    <t>2016.06.30</t>
  </si>
  <si>
    <r>
      <rPr>
        <b/>
        <sz val="10"/>
        <color theme="1"/>
        <rFont val="Arial"/>
        <family val="2"/>
      </rPr>
      <t>Тайлбар : 2016 оны 06 дугаар сарын төсвийн гүйцэтгэлийн тайлангийн тайлбар:</t>
    </r>
    <r>
      <rPr>
        <sz val="10"/>
        <color theme="1"/>
        <rFont val="Arial"/>
        <family val="2"/>
      </rPr>
      <t xml:space="preserve"> МУ-ын 2016 оны төсвийн тухай  хуулиар СЕХ-ны дэргэдэх Мэдээллийн технологийн төвийн төсөв  280,6 сая төгрөг батлагдсан бөгөөд үүнээс 6 дугаар сард 140,8 сая төгрөгийн санхүүжилт авч 134,6 сая төгрөгийн гүйцэтгэлтэй гарсан. Байр ашиглалтын төлбөрийг гэрээний дагуу төлж байна.  </t>
    </r>
  </si>
</sst>
</file>

<file path=xl/styles.xml><?xml version="1.0" encoding="utf-8"?>
<styleSheet xmlns="http://schemas.openxmlformats.org/spreadsheetml/2006/main">
  <numFmts count="4">
    <numFmt numFmtId="164" formatCode="_-* #,##0.00_₮_-;\-* #,##0.00_₮_-;_-* &quot;-&quot;??_₮_-;_-@_-"/>
    <numFmt numFmtId="165" formatCode="#,##0.0;[Red]#,##0.0"/>
    <numFmt numFmtId="166" formatCode="#,##0.0"/>
    <numFmt numFmtId="167" formatCode="#,##0.00;[Red]#,##0.00"/>
  </numFmts>
  <fonts count="9">
    <font>
      <sz val="11"/>
      <color theme="1"/>
      <name val="Calibri"/>
      <family val="2"/>
      <scheme val="minor"/>
    </font>
    <font>
      <sz val="9"/>
      <color theme="1"/>
      <name val="Arial"/>
      <family val="2"/>
    </font>
    <font>
      <sz val="10"/>
      <color theme="1"/>
      <name val="Arial"/>
      <family val="2"/>
    </font>
    <font>
      <sz val="11"/>
      <color theme="1"/>
      <name val="Calibri"/>
      <family val="2"/>
      <scheme val="minor"/>
    </font>
    <font>
      <sz val="11"/>
      <color theme="1"/>
      <name val="Arial"/>
      <family val="2"/>
    </font>
    <font>
      <b/>
      <sz val="11"/>
      <color theme="1"/>
      <name val="Arial"/>
      <family val="2"/>
    </font>
    <font>
      <b/>
      <sz val="10"/>
      <color theme="1"/>
      <name val="Arial"/>
      <family val="2"/>
    </font>
    <font>
      <sz val="10"/>
      <color theme="1"/>
      <name val="Calibri"/>
      <family val="2"/>
      <scheme val="minor"/>
    </font>
    <font>
      <b/>
      <sz val="9"/>
      <color theme="1"/>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3" fillId="0" borderId="0" applyFont="0" applyFill="0" applyBorder="0" applyAlignment="0" applyProtection="0"/>
  </cellStyleXfs>
  <cellXfs count="102">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4" fillId="0" borderId="0" xfId="0" applyFont="1"/>
    <xf numFmtId="165" fontId="5" fillId="0" borderId="1" xfId="1" applyNumberFormat="1" applyFont="1" applyBorder="1" applyAlignment="1">
      <alignment horizontal="right" vertical="center"/>
    </xf>
    <xf numFmtId="166" fontId="5" fillId="0" borderId="1" xfId="0" applyNumberFormat="1" applyFont="1" applyBorder="1" applyAlignment="1">
      <alignment vertical="center"/>
    </xf>
    <xf numFmtId="2" fontId="4" fillId="0" borderId="1" xfId="0" applyNumberFormat="1" applyFont="1" applyBorder="1"/>
    <xf numFmtId="0" fontId="4" fillId="0" borderId="1" xfId="0" applyFont="1" applyBorder="1"/>
    <xf numFmtId="0" fontId="5" fillId="0" borderId="1" xfId="0" applyFont="1" applyBorder="1"/>
    <xf numFmtId="165" fontId="4" fillId="0" borderId="1" xfId="1" applyNumberFormat="1" applyFont="1" applyBorder="1" applyAlignment="1">
      <alignment horizontal="right" vertical="center"/>
    </xf>
    <xf numFmtId="166" fontId="4" fillId="0" borderId="1" xfId="0" applyNumberFormat="1" applyFont="1" applyBorder="1" applyAlignment="1">
      <alignment vertical="center"/>
    </xf>
    <xf numFmtId="0" fontId="4" fillId="0" borderId="1" xfId="0" applyFont="1" applyBorder="1" applyAlignment="1">
      <alignment vertical="center" wrapText="1"/>
    </xf>
    <xf numFmtId="165" fontId="5" fillId="0" borderId="1" xfId="1" applyNumberFormat="1" applyFont="1" applyBorder="1" applyAlignment="1">
      <alignment vertical="center"/>
    </xf>
    <xf numFmtId="2" fontId="5" fillId="0" borderId="1" xfId="0" applyNumberFormat="1" applyFont="1" applyBorder="1"/>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6" fillId="0" borderId="0" xfId="0" applyFont="1"/>
    <xf numFmtId="0" fontId="5" fillId="0" borderId="0" xfId="0" applyFo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165" fontId="5" fillId="0" borderId="1" xfId="0" applyNumberFormat="1" applyFont="1" applyBorder="1" applyAlignment="1">
      <alignment vertical="center" wrapText="1"/>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67" fontId="5" fillId="0" borderId="1" xfId="1" applyNumberFormat="1" applyFont="1" applyBorder="1" applyAlignment="1">
      <alignment horizontal="right" vertical="center"/>
    </xf>
    <xf numFmtId="167" fontId="4" fillId="0" borderId="1" xfId="1" applyNumberFormat="1" applyFont="1" applyBorder="1" applyAlignment="1">
      <alignment horizontal="right" vertical="center"/>
    </xf>
    <xf numFmtId="4" fontId="5" fillId="0" borderId="1" xfId="0" applyNumberFormat="1" applyFont="1" applyBorder="1" applyAlignment="1">
      <alignment vertical="center"/>
    </xf>
    <xf numFmtId="4" fontId="4" fillId="0" borderId="1" xfId="0" applyNumberFormat="1" applyFont="1" applyBorder="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6" fillId="0" borderId="1" xfId="1" applyNumberFormat="1" applyFont="1" applyBorder="1" applyAlignment="1">
      <alignment horizontal="right" vertical="center"/>
    </xf>
    <xf numFmtId="167" fontId="6" fillId="0" borderId="1" xfId="1" applyNumberFormat="1" applyFont="1" applyBorder="1" applyAlignment="1">
      <alignment horizontal="right" vertical="center"/>
    </xf>
    <xf numFmtId="4" fontId="6" fillId="0" borderId="1" xfId="0" applyNumberFormat="1" applyFont="1" applyBorder="1" applyAlignment="1">
      <alignment vertical="center"/>
    </xf>
    <xf numFmtId="2" fontId="2" fillId="0" borderId="1" xfId="0" applyNumberFormat="1" applyFont="1" applyBorder="1"/>
    <xf numFmtId="165" fontId="2" fillId="0" borderId="1" xfId="1" applyNumberFormat="1" applyFont="1" applyBorder="1" applyAlignment="1">
      <alignment horizontal="right" vertical="center"/>
    </xf>
    <xf numFmtId="167" fontId="2" fillId="0" borderId="1" xfId="1" applyNumberFormat="1" applyFont="1" applyBorder="1" applyAlignment="1">
      <alignment horizontal="right" vertical="center"/>
    </xf>
    <xf numFmtId="4" fontId="2" fillId="0" borderId="1" xfId="0" applyNumberFormat="1" applyFont="1" applyBorder="1" applyAlignment="1">
      <alignment vertical="center"/>
    </xf>
    <xf numFmtId="0" fontId="7" fillId="0" borderId="0" xfId="0" applyFont="1"/>
    <xf numFmtId="0" fontId="8" fillId="0" borderId="1" xfId="0" applyFont="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right" vertical="center"/>
    </xf>
    <xf numFmtId="0" fontId="5" fillId="0" borderId="0" xfId="0" applyFont="1" applyAlignment="1">
      <alignment horizontal="center" vertical="center" wrapText="1"/>
    </xf>
    <xf numFmtId="0" fontId="4" fillId="0" borderId="0" xfId="0" applyFont="1" applyBorder="1" applyAlignment="1">
      <alignment horizontal="left" vertical="center"/>
    </xf>
    <xf numFmtId="49" fontId="4" fillId="0" borderId="2" xfId="0" applyNumberFormat="1" applyFont="1" applyBorder="1" applyAlignment="1">
      <alignment horizontal="left" vertical="center"/>
    </xf>
    <xf numFmtId="0" fontId="4"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49" fontId="2" fillId="0" borderId="2" xfId="0" applyNumberFormat="1" applyFont="1" applyBorder="1" applyAlignment="1">
      <alignment horizontal="lef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S27"/>
  <sheetViews>
    <sheetView topLeftCell="B14" workbookViewId="0">
      <selection activeCell="N21" sqref="N21"/>
    </sheetView>
  </sheetViews>
  <sheetFormatPr defaultRowHeight="12.75"/>
  <cols>
    <col min="1" max="1" width="3.5703125" style="2" hidden="1" customWidth="1"/>
    <col min="2" max="2" width="30.85546875" style="2" customWidth="1"/>
    <col min="3" max="3" width="14" style="2" customWidth="1"/>
    <col min="4" max="4" width="13.5703125" style="2" customWidth="1"/>
    <col min="5" max="5" width="15.42578125" style="2" customWidth="1"/>
    <col min="6" max="6" width="13.5703125" style="2" customWidth="1"/>
    <col min="7" max="7" width="12" style="2" customWidth="1"/>
    <col min="8" max="16384" width="9.140625" style="2"/>
  </cols>
  <sheetData>
    <row r="1" spans="1:71" ht="48.75" customHeight="1">
      <c r="A1" s="23" t="s">
        <v>29</v>
      </c>
      <c r="B1" s="85" t="s">
        <v>55</v>
      </c>
      <c r="C1" s="85"/>
      <c r="D1" s="85"/>
      <c r="E1" s="85"/>
      <c r="F1" s="85"/>
      <c r="G1" s="85"/>
    </row>
    <row r="2" spans="1:71">
      <c r="A2" s="1"/>
      <c r="B2" s="1"/>
      <c r="C2" s="1"/>
      <c r="D2" s="1"/>
      <c r="E2" s="1"/>
      <c r="F2" s="1"/>
      <c r="G2" s="1"/>
    </row>
    <row r="3" spans="1:71" ht="9.75" customHeight="1">
      <c r="A3" s="1"/>
      <c r="B3" s="1"/>
      <c r="C3" s="1"/>
      <c r="D3" s="1"/>
      <c r="E3" s="1"/>
      <c r="F3" s="1"/>
      <c r="G3" s="1"/>
    </row>
    <row r="4" spans="1:71" ht="15" customHeight="1">
      <c r="A4" s="83" t="s">
        <v>12</v>
      </c>
      <c r="B4" s="83"/>
      <c r="C4" s="83"/>
      <c r="D4" s="83"/>
      <c r="E4" s="83"/>
      <c r="F4" s="83"/>
      <c r="G4" s="5"/>
    </row>
    <row r="5" spans="1:71" ht="26.25" customHeight="1">
      <c r="A5" s="86" t="s">
        <v>13</v>
      </c>
      <c r="B5" s="86"/>
      <c r="C5" s="86"/>
      <c r="D5" s="86"/>
      <c r="E5" s="86"/>
      <c r="F5" s="84"/>
      <c r="G5" s="84"/>
    </row>
    <row r="6" spans="1:71" ht="15" customHeight="1">
      <c r="A6" s="87" t="s">
        <v>56</v>
      </c>
      <c r="B6" s="87"/>
      <c r="C6" s="17"/>
      <c r="D6" s="17"/>
      <c r="E6" s="18"/>
      <c r="F6" s="84" t="s">
        <v>27</v>
      </c>
      <c r="G6" s="84"/>
    </row>
    <row r="7" spans="1:71" ht="14.25" hidden="1" customHeight="1">
      <c r="A7" s="9"/>
      <c r="B7" s="81" t="s">
        <v>16</v>
      </c>
      <c r="C7" s="81" t="s">
        <v>1</v>
      </c>
      <c r="D7" s="81"/>
      <c r="E7" s="82" t="s">
        <v>2</v>
      </c>
      <c r="F7" s="81" t="s">
        <v>3</v>
      </c>
      <c r="G7" s="81"/>
    </row>
    <row r="8" spans="1:71" ht="27.75" customHeight="1">
      <c r="A8" s="9"/>
      <c r="B8" s="81"/>
      <c r="C8" s="79" t="s">
        <v>26</v>
      </c>
      <c r="D8" s="80"/>
      <c r="E8" s="82"/>
      <c r="F8" s="79" t="s">
        <v>3</v>
      </c>
      <c r="G8" s="80"/>
    </row>
    <row r="9" spans="1:71" ht="54" customHeight="1">
      <c r="A9" s="16" t="s">
        <v>0</v>
      </c>
      <c r="B9" s="81"/>
      <c r="C9" s="21" t="s">
        <v>17</v>
      </c>
      <c r="D9" s="22" t="s">
        <v>18</v>
      </c>
      <c r="E9" s="82"/>
      <c r="F9" s="21" t="s">
        <v>19</v>
      </c>
      <c r="G9" s="21" t="s">
        <v>20</v>
      </c>
    </row>
    <row r="10" spans="1:71" s="3" customFormat="1" ht="28.5" customHeight="1">
      <c r="A10" s="16"/>
      <c r="B10" s="24" t="s">
        <v>21</v>
      </c>
      <c r="C10" s="6">
        <f t="shared" ref="C10:F11" si="0">C11</f>
        <v>280692300</v>
      </c>
      <c r="D10" s="6">
        <f t="shared" si="0"/>
        <v>22945700</v>
      </c>
      <c r="E10" s="51">
        <f t="shared" si="0"/>
        <v>21842378.91</v>
      </c>
      <c r="F10" s="53">
        <f t="shared" si="0"/>
        <v>1103321.0899999994</v>
      </c>
      <c r="G10" s="8"/>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row>
    <row r="11" spans="1:71" s="3" customFormat="1" ht="28.5" customHeight="1">
      <c r="A11" s="9"/>
      <c r="B11" s="24" t="s">
        <v>58</v>
      </c>
      <c r="C11" s="6">
        <f t="shared" si="0"/>
        <v>280692300</v>
      </c>
      <c r="D11" s="6">
        <f t="shared" si="0"/>
        <v>22945700</v>
      </c>
      <c r="E11" s="51">
        <f t="shared" si="0"/>
        <v>21842378.91</v>
      </c>
      <c r="F11" s="53">
        <f t="shared" si="0"/>
        <v>1103321.0899999994</v>
      </c>
      <c r="G11" s="8"/>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row>
    <row r="12" spans="1:71" ht="28.5" customHeight="1">
      <c r="A12" s="9"/>
      <c r="B12" s="24" t="s">
        <v>59</v>
      </c>
      <c r="C12" s="6">
        <f>C13+C14+C15+C16+C17</f>
        <v>280692300</v>
      </c>
      <c r="D12" s="6">
        <f>D13+D14+D15+D16+D17</f>
        <v>22945700</v>
      </c>
      <c r="E12" s="51">
        <f>E13+E14+E15+E16+E17</f>
        <v>21842378.91</v>
      </c>
      <c r="F12" s="53">
        <f>F13+F14+F15+F16+F17</f>
        <v>1103321.0899999994</v>
      </c>
      <c r="G12" s="8"/>
    </row>
    <row r="13" spans="1:71" ht="28.5" customHeight="1">
      <c r="A13" s="10"/>
      <c r="B13" s="13" t="s">
        <v>5</v>
      </c>
      <c r="C13" s="11">
        <v>157582100</v>
      </c>
      <c r="D13" s="11">
        <v>13131800</v>
      </c>
      <c r="E13" s="52">
        <v>12365046.800000001</v>
      </c>
      <c r="F13" s="54">
        <f t="shared" ref="F13:F17" si="1">D13-E13</f>
        <v>766753.19999999925</v>
      </c>
      <c r="G13" s="8"/>
    </row>
    <row r="14" spans="1:71" ht="28.5" customHeight="1">
      <c r="A14" s="9"/>
      <c r="B14" s="13" t="s">
        <v>23</v>
      </c>
      <c r="C14" s="11">
        <v>17334100</v>
      </c>
      <c r="D14" s="11">
        <v>1444500</v>
      </c>
      <c r="E14" s="52">
        <v>1360155.15</v>
      </c>
      <c r="F14" s="54">
        <f t="shared" si="1"/>
        <v>84344.850000000093</v>
      </c>
      <c r="G14" s="8"/>
    </row>
    <row r="15" spans="1:71" ht="28.5" customHeight="1">
      <c r="A15" s="9"/>
      <c r="B15" s="13" t="s">
        <v>7</v>
      </c>
      <c r="C15" s="11">
        <v>12840100</v>
      </c>
      <c r="D15" s="11">
        <v>1013400</v>
      </c>
      <c r="E15" s="52">
        <v>761176.96</v>
      </c>
      <c r="F15" s="54">
        <f t="shared" si="1"/>
        <v>252223.04000000004</v>
      </c>
      <c r="G15" s="8"/>
    </row>
    <row r="16" spans="1:71" ht="28.5" customHeight="1">
      <c r="A16" s="9"/>
      <c r="B16" s="13" t="s">
        <v>8</v>
      </c>
      <c r="C16" s="11">
        <v>3112600</v>
      </c>
      <c r="D16" s="11">
        <v>0</v>
      </c>
      <c r="E16" s="52">
        <v>0</v>
      </c>
      <c r="F16" s="54">
        <f t="shared" si="1"/>
        <v>0</v>
      </c>
      <c r="G16" s="8"/>
    </row>
    <row r="17" spans="1:7" ht="28.5" customHeight="1">
      <c r="A17" s="9"/>
      <c r="B17" s="13" t="s">
        <v>24</v>
      </c>
      <c r="C17" s="11">
        <v>89823400</v>
      </c>
      <c r="D17" s="11">
        <v>7356000</v>
      </c>
      <c r="E17" s="52">
        <v>7356000</v>
      </c>
      <c r="F17" s="54">
        <f t="shared" si="1"/>
        <v>0</v>
      </c>
      <c r="G17" s="8"/>
    </row>
    <row r="18" spans="1:7" ht="28.5" customHeight="1">
      <c r="A18" s="9"/>
      <c r="B18" s="24" t="s">
        <v>10</v>
      </c>
      <c r="C18" s="6">
        <f>C10</f>
        <v>280692300</v>
      </c>
      <c r="D18" s="6">
        <f>D10</f>
        <v>22945700</v>
      </c>
      <c r="E18" s="51">
        <f>E10</f>
        <v>21842378.91</v>
      </c>
      <c r="F18" s="53">
        <f>D18-E18</f>
        <v>1103321.0899999999</v>
      </c>
      <c r="G18" s="8"/>
    </row>
    <row r="19" spans="1:7" ht="28.5" customHeight="1">
      <c r="A19" s="9"/>
      <c r="B19" s="13" t="s">
        <v>11</v>
      </c>
      <c r="C19" s="11">
        <f>C18</f>
        <v>280692300</v>
      </c>
      <c r="D19" s="11">
        <f>D18</f>
        <v>22945700</v>
      </c>
      <c r="E19" s="52">
        <f>E18</f>
        <v>21842378.91</v>
      </c>
      <c r="F19" s="54">
        <f>D19-E19</f>
        <v>1103321.0899999999</v>
      </c>
      <c r="G19" s="8"/>
    </row>
    <row r="20" spans="1:7" ht="6.75" customHeight="1">
      <c r="A20" s="5"/>
      <c r="B20" s="5"/>
      <c r="C20" s="5"/>
      <c r="D20" s="5"/>
      <c r="E20" s="5"/>
      <c r="F20" s="5"/>
      <c r="G20" s="5"/>
    </row>
    <row r="21" spans="1:7" ht="69.75" customHeight="1">
      <c r="A21" s="5"/>
      <c r="B21" s="78" t="s">
        <v>57</v>
      </c>
      <c r="C21" s="78"/>
      <c r="D21" s="78"/>
      <c r="E21" s="78"/>
      <c r="F21" s="78"/>
      <c r="G21" s="78"/>
    </row>
    <row r="22" spans="1:7" ht="14.25">
      <c r="A22" s="5"/>
      <c r="B22" s="5"/>
      <c r="C22" s="5"/>
      <c r="D22" s="5"/>
      <c r="E22" s="5"/>
      <c r="F22" s="5"/>
      <c r="G22" s="5"/>
    </row>
    <row r="23" spans="1:7" ht="20.25" customHeight="1"/>
    <row r="24" spans="1:7" ht="12" customHeight="1"/>
    <row r="25" spans="1:7" ht="25.5" customHeight="1"/>
    <row r="26" spans="1:7" ht="21" customHeight="1"/>
    <row r="27" spans="1:7" ht="15">
      <c r="B27" s="20"/>
      <c r="C27" s="20"/>
      <c r="D27" s="19"/>
    </row>
  </sheetData>
  <mergeCells count="13">
    <mergeCell ref="A4:F4"/>
    <mergeCell ref="F5:G5"/>
    <mergeCell ref="B1:G1"/>
    <mergeCell ref="A5:E5"/>
    <mergeCell ref="A6:B6"/>
    <mergeCell ref="F6:G6"/>
    <mergeCell ref="B21:G21"/>
    <mergeCell ref="C8:D8"/>
    <mergeCell ref="F8:G8"/>
    <mergeCell ref="C7:D7"/>
    <mergeCell ref="B7:B9"/>
    <mergeCell ref="E7:E9"/>
    <mergeCell ref="F7:G7"/>
  </mergeCells>
  <pageMargins left="0.3" right="0.11"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dimension ref="A1:G28"/>
  <sheetViews>
    <sheetView topLeftCell="A10" workbookViewId="0">
      <selection activeCell="I29" sqref="I29"/>
    </sheetView>
  </sheetViews>
  <sheetFormatPr defaultRowHeight="15"/>
  <cols>
    <col min="1" max="1" width="40.42578125" customWidth="1"/>
    <col min="2" max="2" width="12.140625" customWidth="1"/>
    <col min="3" max="3" width="11.5703125" customWidth="1"/>
    <col min="4" max="4" width="12.28515625" customWidth="1"/>
    <col min="5" max="5" width="10.7109375" customWidth="1"/>
    <col min="6" max="6" width="10.28515625" customWidth="1"/>
    <col min="9" max="9" width="12.140625" customWidth="1"/>
  </cols>
  <sheetData>
    <row r="1" spans="1:7" ht="63.75" customHeight="1">
      <c r="A1" s="85" t="s">
        <v>40</v>
      </c>
      <c r="B1" s="85"/>
      <c r="C1" s="85"/>
      <c r="D1" s="85"/>
      <c r="E1" s="85"/>
      <c r="F1" s="85"/>
      <c r="G1" s="2"/>
    </row>
    <row r="2" spans="1:7">
      <c r="A2" s="1"/>
      <c r="B2" s="1"/>
      <c r="C2" s="1"/>
      <c r="D2" s="1"/>
      <c r="E2" s="1"/>
      <c r="F2" s="1"/>
      <c r="G2" s="2"/>
    </row>
    <row r="3" spans="1:7" ht="33" customHeight="1">
      <c r="A3" s="83" t="s">
        <v>12</v>
      </c>
      <c r="B3" s="83"/>
      <c r="C3" s="83"/>
      <c r="D3" s="83"/>
      <c r="E3" s="83"/>
      <c r="F3" s="83"/>
      <c r="G3" s="5"/>
    </row>
    <row r="4" spans="1:7" ht="18.75" customHeight="1">
      <c r="A4" s="86" t="s">
        <v>13</v>
      </c>
      <c r="B4" s="86"/>
      <c r="C4" s="86"/>
      <c r="D4" s="86"/>
      <c r="E4" s="86"/>
      <c r="F4" s="84"/>
      <c r="G4" s="84"/>
    </row>
    <row r="5" spans="1:7">
      <c r="A5" s="87" t="s">
        <v>41</v>
      </c>
      <c r="B5" s="87"/>
      <c r="C5" s="35"/>
      <c r="D5" s="18"/>
      <c r="E5" s="84" t="s">
        <v>27</v>
      </c>
      <c r="F5" s="84"/>
      <c r="G5" s="2"/>
    </row>
    <row r="6" spans="1:7" ht="20.25" customHeight="1">
      <c r="A6" s="81"/>
      <c r="B6" s="79" t="s">
        <v>26</v>
      </c>
      <c r="C6" s="80"/>
      <c r="D6" s="100" t="s">
        <v>2</v>
      </c>
      <c r="E6" s="79" t="s">
        <v>3</v>
      </c>
      <c r="F6" s="80"/>
      <c r="G6" s="2"/>
    </row>
    <row r="7" spans="1:7" ht="51" customHeight="1">
      <c r="A7" s="81"/>
      <c r="B7" s="36" t="s">
        <v>17</v>
      </c>
      <c r="C7" s="37" t="s">
        <v>18</v>
      </c>
      <c r="D7" s="101"/>
      <c r="E7" s="36" t="s">
        <v>19</v>
      </c>
      <c r="F7" s="36" t="s">
        <v>20</v>
      </c>
      <c r="G7" s="2"/>
    </row>
    <row r="8" spans="1:7" ht="23.25" customHeight="1">
      <c r="A8" s="24" t="s">
        <v>21</v>
      </c>
      <c r="B8" s="6">
        <f>B9</f>
        <v>297320.2</v>
      </c>
      <c r="C8" s="6">
        <f>C9</f>
        <v>217484.4</v>
      </c>
      <c r="D8" s="25">
        <f>D9</f>
        <v>194047.14600000001</v>
      </c>
      <c r="E8" s="7">
        <f>E9</f>
        <v>23437.254000000001</v>
      </c>
      <c r="F8" s="8"/>
      <c r="G8" s="4"/>
    </row>
    <row r="9" spans="1:7" ht="23.25" customHeight="1">
      <c r="A9" s="41" t="s">
        <v>22</v>
      </c>
      <c r="B9" s="6">
        <f>B10+B17</f>
        <v>297320.2</v>
      </c>
      <c r="C9" s="6">
        <f>C10+C17</f>
        <v>217484.4</v>
      </c>
      <c r="D9" s="6">
        <f>D10+D17</f>
        <v>194047.14600000001</v>
      </c>
      <c r="E9" s="7">
        <f>E10+E17</f>
        <v>23437.254000000001</v>
      </c>
      <c r="F9" s="8"/>
      <c r="G9" s="4"/>
    </row>
    <row r="10" spans="1:7" ht="23.25" customHeight="1">
      <c r="A10" s="24" t="s">
        <v>4</v>
      </c>
      <c r="B10" s="6">
        <f>B11+B12+B13+B14+B15+B16</f>
        <v>276630.7</v>
      </c>
      <c r="C10" s="6">
        <f>C11+C12+C13+C14+C15+C16</f>
        <v>197174.6</v>
      </c>
      <c r="D10" s="6">
        <f>D11+D12+D13+D14+D15+D16</f>
        <v>178511.17600000001</v>
      </c>
      <c r="E10" s="7">
        <f>E11+E12+E13+E14+E15+E16</f>
        <v>18663.424000000003</v>
      </c>
      <c r="F10" s="8"/>
      <c r="G10" s="2"/>
    </row>
    <row r="11" spans="1:7" ht="23.25" customHeight="1">
      <c r="A11" s="13" t="s">
        <v>5</v>
      </c>
      <c r="B11" s="11">
        <v>159364.1</v>
      </c>
      <c r="C11" s="11">
        <v>107873.3</v>
      </c>
      <c r="D11" s="11">
        <v>99487.686000000002</v>
      </c>
      <c r="E11" s="12">
        <f t="shared" ref="E11:E16" si="0">C11-D11</f>
        <v>8385.6140000000014</v>
      </c>
      <c r="F11" s="8"/>
      <c r="G11" s="2"/>
    </row>
    <row r="12" spans="1:7" ht="23.25" customHeight="1">
      <c r="A12" s="13" t="s">
        <v>23</v>
      </c>
      <c r="B12" s="11">
        <v>14967</v>
      </c>
      <c r="C12" s="11">
        <v>11225.7</v>
      </c>
      <c r="D12" s="11">
        <v>10752.65</v>
      </c>
      <c r="E12" s="12">
        <f t="shared" si="0"/>
        <v>473.05000000000109</v>
      </c>
      <c r="F12" s="8"/>
      <c r="G12" s="2"/>
    </row>
    <row r="13" spans="1:7" ht="30" customHeight="1">
      <c r="A13" s="13" t="s">
        <v>6</v>
      </c>
      <c r="B13" s="11">
        <v>6318</v>
      </c>
      <c r="C13" s="11">
        <v>6318</v>
      </c>
      <c r="D13" s="11">
        <v>0</v>
      </c>
      <c r="E13" s="12">
        <f t="shared" si="0"/>
        <v>6318</v>
      </c>
      <c r="F13" s="8"/>
      <c r="G13" s="2"/>
    </row>
    <row r="14" spans="1:7" ht="23.25" customHeight="1">
      <c r="A14" s="13" t="s">
        <v>7</v>
      </c>
      <c r="B14" s="11">
        <v>10917.2</v>
      </c>
      <c r="C14" s="11">
        <v>6781.7</v>
      </c>
      <c r="D14" s="11">
        <v>6046.5</v>
      </c>
      <c r="E14" s="12">
        <f t="shared" si="0"/>
        <v>735.19999999999982</v>
      </c>
      <c r="F14" s="8"/>
      <c r="G14" s="2"/>
    </row>
    <row r="15" spans="1:7" ht="23.25" customHeight="1">
      <c r="A15" s="13" t="s">
        <v>8</v>
      </c>
      <c r="B15" s="11">
        <v>10756</v>
      </c>
      <c r="C15" s="11">
        <v>8763</v>
      </c>
      <c r="D15" s="11">
        <v>6211.44</v>
      </c>
      <c r="E15" s="12">
        <f t="shared" si="0"/>
        <v>2551.5600000000004</v>
      </c>
      <c r="F15" s="8"/>
      <c r="G15" s="2"/>
    </row>
    <row r="16" spans="1:7" ht="30.75" customHeight="1">
      <c r="A16" s="13" t="s">
        <v>24</v>
      </c>
      <c r="B16" s="11">
        <v>74308.399999999994</v>
      </c>
      <c r="C16" s="11">
        <v>56212.9</v>
      </c>
      <c r="D16" s="11">
        <v>56012.9</v>
      </c>
      <c r="E16" s="12">
        <f t="shared" si="0"/>
        <v>200</v>
      </c>
      <c r="F16" s="8"/>
      <c r="G16" s="2"/>
    </row>
    <row r="17" spans="1:7" ht="23.25" customHeight="1">
      <c r="A17" s="24" t="s">
        <v>28</v>
      </c>
      <c r="B17" s="6">
        <f>B18</f>
        <v>20689.5</v>
      </c>
      <c r="C17" s="6">
        <f>C18</f>
        <v>20309.8</v>
      </c>
      <c r="D17" s="14">
        <f>D18</f>
        <v>15535.97</v>
      </c>
      <c r="E17" s="7">
        <f>E18</f>
        <v>4773.83</v>
      </c>
      <c r="F17" s="15"/>
      <c r="G17" s="2"/>
    </row>
    <row r="18" spans="1:7" ht="23.25" customHeight="1">
      <c r="A18" s="13" t="s">
        <v>9</v>
      </c>
      <c r="B18" s="11">
        <f>B19+B20</f>
        <v>20689.5</v>
      </c>
      <c r="C18" s="11">
        <f>C19+C20</f>
        <v>20309.8</v>
      </c>
      <c r="D18" s="11">
        <f>D19+D20</f>
        <v>15535.97</v>
      </c>
      <c r="E18" s="12">
        <f>C18-D18</f>
        <v>4773.83</v>
      </c>
      <c r="F18" s="15"/>
      <c r="G18" s="2"/>
    </row>
    <row r="19" spans="1:7" ht="30" customHeight="1">
      <c r="A19" s="13" t="s">
        <v>25</v>
      </c>
      <c r="B19" s="11">
        <v>1520</v>
      </c>
      <c r="C19" s="11">
        <v>1140.3</v>
      </c>
      <c r="D19" s="11">
        <v>933</v>
      </c>
      <c r="E19" s="12">
        <f>C19-D19</f>
        <v>207.29999999999995</v>
      </c>
      <c r="F19" s="8"/>
      <c r="G19" s="2"/>
    </row>
    <row r="20" spans="1:7" ht="30" customHeight="1">
      <c r="A20" s="13" t="s">
        <v>30</v>
      </c>
      <c r="B20" s="11">
        <v>19169.5</v>
      </c>
      <c r="C20" s="11">
        <v>19169.5</v>
      </c>
      <c r="D20" s="11">
        <v>14602.97</v>
      </c>
      <c r="E20" s="12">
        <f>C20-D20</f>
        <v>4566.5300000000007</v>
      </c>
      <c r="F20" s="8"/>
      <c r="G20" s="2"/>
    </row>
    <row r="21" spans="1:7" ht="30" customHeight="1">
      <c r="A21" s="24" t="s">
        <v>10</v>
      </c>
      <c r="B21" s="6">
        <f>B8</f>
        <v>297320.2</v>
      </c>
      <c r="C21" s="6">
        <v>217284.4</v>
      </c>
      <c r="D21" s="6">
        <v>194047.15</v>
      </c>
      <c r="E21" s="7">
        <f>C21-D21</f>
        <v>23237.25</v>
      </c>
      <c r="F21" s="8"/>
      <c r="G21" s="2"/>
    </row>
    <row r="22" spans="1:7" ht="23.25" customHeight="1">
      <c r="A22" s="13" t="s">
        <v>11</v>
      </c>
      <c r="B22" s="11">
        <f>B21</f>
        <v>297320.2</v>
      </c>
      <c r="C22" s="11">
        <f>C21</f>
        <v>217284.4</v>
      </c>
      <c r="D22" s="11">
        <f>D21</f>
        <v>194047.15</v>
      </c>
      <c r="E22" s="12">
        <f>C22-D22</f>
        <v>23237.25</v>
      </c>
      <c r="F22" s="8"/>
      <c r="G22" s="2"/>
    </row>
    <row r="23" spans="1:7" ht="84" customHeight="1">
      <c r="A23" s="78" t="s">
        <v>42</v>
      </c>
      <c r="B23" s="78"/>
      <c r="C23" s="78"/>
      <c r="D23" s="78"/>
      <c r="E23" s="78"/>
      <c r="F23" s="78"/>
      <c r="G23" s="2"/>
    </row>
    <row r="24" spans="1:7">
      <c r="A24" s="5"/>
      <c r="B24" s="5"/>
      <c r="C24" s="5"/>
      <c r="D24" s="5"/>
      <c r="E24" s="5"/>
      <c r="F24" s="5"/>
      <c r="G24" s="2"/>
    </row>
    <row r="26" spans="1:7">
      <c r="A26" s="88" t="s">
        <v>14</v>
      </c>
      <c r="B26" s="88"/>
      <c r="C26" s="88"/>
      <c r="D26" s="88"/>
      <c r="E26" s="88"/>
      <c r="F26" s="88"/>
    </row>
    <row r="27" spans="1:7">
      <c r="A27" s="5"/>
      <c r="B27" s="5"/>
      <c r="C27" s="2"/>
      <c r="D27" s="2"/>
      <c r="E27" s="2"/>
      <c r="F27" s="2"/>
    </row>
    <row r="28" spans="1:7">
      <c r="A28" s="88" t="s">
        <v>15</v>
      </c>
      <c r="B28" s="88"/>
      <c r="C28" s="88"/>
      <c r="D28" s="88"/>
      <c r="E28" s="88"/>
      <c r="F28" s="88"/>
    </row>
  </sheetData>
  <mergeCells count="13">
    <mergeCell ref="A23:F23"/>
    <mergeCell ref="A26:F26"/>
    <mergeCell ref="A28:F28"/>
    <mergeCell ref="A1:F1"/>
    <mergeCell ref="A3:F3"/>
    <mergeCell ref="A4:E4"/>
    <mergeCell ref="F4:G4"/>
    <mergeCell ref="A5:B5"/>
    <mergeCell ref="E5:F5"/>
    <mergeCell ref="A6:A7"/>
    <mergeCell ref="B6:C6"/>
    <mergeCell ref="D6:D7"/>
    <mergeCell ref="E6:F6"/>
  </mergeCells>
  <pageMargins left="0.44" right="0.19" top="0.16" bottom="0.16" header="0.16" footer="0.16"/>
  <pageSetup paperSize="9" orientation="portrait" r:id="rId1"/>
</worksheet>
</file>

<file path=xl/worksheets/sheet11.xml><?xml version="1.0" encoding="utf-8"?>
<worksheet xmlns="http://schemas.openxmlformats.org/spreadsheetml/2006/main" xmlns:r="http://schemas.openxmlformats.org/officeDocument/2006/relationships">
  <dimension ref="A1:G28"/>
  <sheetViews>
    <sheetView workbookViewId="0">
      <selection sqref="A1:G29"/>
    </sheetView>
  </sheetViews>
  <sheetFormatPr defaultRowHeight="15"/>
  <cols>
    <col min="1" max="1" width="38.5703125" customWidth="1"/>
    <col min="2" max="2" width="10.85546875" customWidth="1"/>
    <col min="3" max="3" width="11.140625" customWidth="1"/>
    <col min="4" max="4" width="12.28515625" customWidth="1"/>
    <col min="5" max="5" width="10.7109375" customWidth="1"/>
    <col min="6" max="6" width="10.28515625" customWidth="1"/>
  </cols>
  <sheetData>
    <row r="1" spans="1:7" ht="36" customHeight="1">
      <c r="A1" s="85" t="s">
        <v>43</v>
      </c>
      <c r="B1" s="85"/>
      <c r="C1" s="85"/>
      <c r="D1" s="85"/>
      <c r="E1" s="85"/>
      <c r="F1" s="85"/>
      <c r="G1" s="2"/>
    </row>
    <row r="2" spans="1:7">
      <c r="A2" s="1"/>
      <c r="B2" s="1"/>
      <c r="C2" s="1"/>
      <c r="D2" s="1"/>
      <c r="E2" s="1"/>
      <c r="F2" s="1"/>
      <c r="G2" s="2"/>
    </row>
    <row r="3" spans="1:7">
      <c r="A3" s="83" t="s">
        <v>12</v>
      </c>
      <c r="B3" s="83"/>
      <c r="C3" s="83"/>
      <c r="D3" s="83"/>
      <c r="E3" s="83"/>
      <c r="F3" s="83"/>
      <c r="G3" s="5"/>
    </row>
    <row r="4" spans="1:7">
      <c r="A4" s="86" t="s">
        <v>13</v>
      </c>
      <c r="B4" s="86"/>
      <c r="C4" s="86"/>
      <c r="D4" s="86"/>
      <c r="E4" s="86"/>
      <c r="F4" s="84"/>
      <c r="G4" s="84"/>
    </row>
    <row r="5" spans="1:7">
      <c r="A5" s="87" t="s">
        <v>44</v>
      </c>
      <c r="B5" s="87"/>
      <c r="C5" s="38"/>
      <c r="D5" s="18"/>
      <c r="E5" s="84" t="s">
        <v>27</v>
      </c>
      <c r="F5" s="84"/>
      <c r="G5" s="2"/>
    </row>
    <row r="6" spans="1:7" ht="19.5" customHeight="1">
      <c r="A6" s="81"/>
      <c r="B6" s="79" t="s">
        <v>26</v>
      </c>
      <c r="C6" s="80"/>
      <c r="D6" s="100" t="s">
        <v>2</v>
      </c>
      <c r="E6" s="79" t="s">
        <v>3</v>
      </c>
      <c r="F6" s="80"/>
      <c r="G6" s="2"/>
    </row>
    <row r="7" spans="1:7" ht="49.5" customHeight="1">
      <c r="A7" s="81"/>
      <c r="B7" s="39" t="s">
        <v>17</v>
      </c>
      <c r="C7" s="40" t="s">
        <v>18</v>
      </c>
      <c r="D7" s="101"/>
      <c r="E7" s="39" t="s">
        <v>19</v>
      </c>
      <c r="F7" s="39" t="s">
        <v>20</v>
      </c>
      <c r="G7" s="2"/>
    </row>
    <row r="8" spans="1:7" ht="23.25" customHeight="1">
      <c r="A8" s="24" t="s">
        <v>21</v>
      </c>
      <c r="B8" s="6">
        <f>B9</f>
        <v>297320.2</v>
      </c>
      <c r="C8" s="6">
        <f>C9</f>
        <v>249285.8</v>
      </c>
      <c r="D8" s="25">
        <f>D9</f>
        <v>221623.1</v>
      </c>
      <c r="E8" s="7">
        <f>E9</f>
        <v>27662.700000000004</v>
      </c>
      <c r="F8" s="8"/>
      <c r="G8" s="4"/>
    </row>
    <row r="9" spans="1:7" ht="23.25" customHeight="1">
      <c r="A9" s="41" t="s">
        <v>22</v>
      </c>
      <c r="B9" s="6">
        <f>B10+B17</f>
        <v>297320.2</v>
      </c>
      <c r="C9" s="6">
        <f>C10+C17</f>
        <v>249285.8</v>
      </c>
      <c r="D9" s="6">
        <f>D10+D17</f>
        <v>221623.1</v>
      </c>
      <c r="E9" s="7">
        <f>E10+E17</f>
        <v>27662.700000000004</v>
      </c>
      <c r="F9" s="8"/>
      <c r="G9" s="4"/>
    </row>
    <row r="10" spans="1:7" ht="33" customHeight="1">
      <c r="A10" s="24" t="s">
        <v>4</v>
      </c>
      <c r="B10" s="6">
        <f>B11+B12+B13+B14+B15+B16</f>
        <v>276630.7</v>
      </c>
      <c r="C10" s="6">
        <f>C11+C12+C13+C14+C15+C16</f>
        <v>228849.3</v>
      </c>
      <c r="D10" s="6">
        <f>D11+D12+D13+D14+D15+D16</f>
        <v>205787.13</v>
      </c>
      <c r="E10" s="7">
        <f>E11+E12+E13+E14+E15+E16</f>
        <v>23062.170000000002</v>
      </c>
      <c r="F10" s="8"/>
      <c r="G10" s="2"/>
    </row>
    <row r="11" spans="1:7" ht="23.25" customHeight="1">
      <c r="A11" s="13" t="s">
        <v>5</v>
      </c>
      <c r="B11" s="11">
        <v>159364.1</v>
      </c>
      <c r="C11" s="11">
        <v>125037</v>
      </c>
      <c r="D11" s="11">
        <v>113451.39</v>
      </c>
      <c r="E11" s="12">
        <f t="shared" ref="E11:E16" si="0">C11-D11</f>
        <v>11585.61</v>
      </c>
      <c r="F11" s="8"/>
      <c r="G11" s="2"/>
    </row>
    <row r="12" spans="1:7" ht="23.25" customHeight="1">
      <c r="A12" s="13" t="s">
        <v>23</v>
      </c>
      <c r="B12" s="11">
        <v>14967</v>
      </c>
      <c r="C12" s="11">
        <v>12473</v>
      </c>
      <c r="D12" s="11">
        <v>11800.26</v>
      </c>
      <c r="E12" s="12">
        <f t="shared" si="0"/>
        <v>672.73999999999978</v>
      </c>
      <c r="F12" s="8"/>
      <c r="G12" s="2"/>
    </row>
    <row r="13" spans="1:7" ht="30" customHeight="1">
      <c r="A13" s="13" t="s">
        <v>6</v>
      </c>
      <c r="B13" s="11">
        <v>6318</v>
      </c>
      <c r="C13" s="11">
        <v>6318</v>
      </c>
      <c r="D13" s="11">
        <v>0</v>
      </c>
      <c r="E13" s="12">
        <f t="shared" si="0"/>
        <v>6318</v>
      </c>
      <c r="F13" s="8"/>
      <c r="G13" s="2"/>
    </row>
    <row r="14" spans="1:7" ht="23.25" customHeight="1">
      <c r="A14" s="13" t="s">
        <v>7</v>
      </c>
      <c r="B14" s="11">
        <v>10917.2</v>
      </c>
      <c r="C14" s="11">
        <v>7284.3</v>
      </c>
      <c r="D14" s="11">
        <v>6247.54</v>
      </c>
      <c r="E14" s="12">
        <f t="shared" si="0"/>
        <v>1036.7600000000002</v>
      </c>
      <c r="F14" s="8"/>
      <c r="G14" s="2"/>
    </row>
    <row r="15" spans="1:7" ht="23.25" customHeight="1">
      <c r="A15" s="13" t="s">
        <v>8</v>
      </c>
      <c r="B15" s="11">
        <v>10756</v>
      </c>
      <c r="C15" s="11">
        <v>9460.5</v>
      </c>
      <c r="D15" s="11">
        <v>6211.44</v>
      </c>
      <c r="E15" s="12">
        <f t="shared" si="0"/>
        <v>3249.0600000000004</v>
      </c>
      <c r="F15" s="8"/>
      <c r="G15" s="2"/>
    </row>
    <row r="16" spans="1:7" ht="30" customHeight="1">
      <c r="A16" s="13" t="s">
        <v>24</v>
      </c>
      <c r="B16" s="11">
        <v>74308.399999999994</v>
      </c>
      <c r="C16" s="11">
        <v>68276.5</v>
      </c>
      <c r="D16" s="11">
        <v>68076.5</v>
      </c>
      <c r="E16" s="12">
        <f t="shared" si="0"/>
        <v>200</v>
      </c>
      <c r="F16" s="8"/>
      <c r="G16" s="2"/>
    </row>
    <row r="17" spans="1:7" ht="23.25" customHeight="1">
      <c r="A17" s="24" t="s">
        <v>28</v>
      </c>
      <c r="B17" s="6">
        <f>B18</f>
        <v>20689.5</v>
      </c>
      <c r="C17" s="6">
        <f>C18</f>
        <v>20436.5</v>
      </c>
      <c r="D17" s="14">
        <f>D18</f>
        <v>15835.97</v>
      </c>
      <c r="E17" s="7">
        <f>E18</f>
        <v>4600.5300000000007</v>
      </c>
      <c r="F17" s="15"/>
      <c r="G17" s="2"/>
    </row>
    <row r="18" spans="1:7" ht="23.25" customHeight="1">
      <c r="A18" s="13" t="s">
        <v>9</v>
      </c>
      <c r="B18" s="11">
        <f>B19+B20</f>
        <v>20689.5</v>
      </c>
      <c r="C18" s="11">
        <f>C19+C20</f>
        <v>20436.5</v>
      </c>
      <c r="D18" s="11">
        <f>D19+D20</f>
        <v>15835.97</v>
      </c>
      <c r="E18" s="12">
        <f>C18-D18</f>
        <v>4600.5300000000007</v>
      </c>
      <c r="F18" s="15"/>
      <c r="G18" s="2"/>
    </row>
    <row r="19" spans="1:7" ht="30" customHeight="1">
      <c r="A19" s="13" t="s">
        <v>25</v>
      </c>
      <c r="B19" s="11">
        <v>1520</v>
      </c>
      <c r="C19" s="11">
        <v>1267</v>
      </c>
      <c r="D19" s="11">
        <v>1233</v>
      </c>
      <c r="E19" s="12">
        <f>C19-D19</f>
        <v>34</v>
      </c>
      <c r="F19" s="8"/>
      <c r="G19" s="2"/>
    </row>
    <row r="20" spans="1:7" ht="30" customHeight="1">
      <c r="A20" s="13" t="s">
        <v>30</v>
      </c>
      <c r="B20" s="11">
        <v>19169.5</v>
      </c>
      <c r="C20" s="11">
        <v>19169.5</v>
      </c>
      <c r="D20" s="11">
        <v>14602.97</v>
      </c>
      <c r="E20" s="12">
        <f>C20-D20</f>
        <v>4566.5300000000007</v>
      </c>
      <c r="F20" s="8"/>
      <c r="G20" s="2"/>
    </row>
    <row r="21" spans="1:7" ht="30" customHeight="1">
      <c r="A21" s="24" t="s">
        <v>10</v>
      </c>
      <c r="B21" s="6">
        <f>B8</f>
        <v>297320.2</v>
      </c>
      <c r="C21" s="6">
        <v>248226.24</v>
      </c>
      <c r="D21" s="6">
        <v>221623.11</v>
      </c>
      <c r="E21" s="7">
        <f>C21-D21</f>
        <v>26603.130000000005</v>
      </c>
      <c r="F21" s="8"/>
      <c r="G21" s="2"/>
    </row>
    <row r="22" spans="1:7" ht="23.25" customHeight="1">
      <c r="A22" s="13" t="s">
        <v>11</v>
      </c>
      <c r="B22" s="11">
        <f>B21</f>
        <v>297320.2</v>
      </c>
      <c r="C22" s="11">
        <f>C21</f>
        <v>248226.24</v>
      </c>
      <c r="D22" s="11">
        <f>D21</f>
        <v>221623.11</v>
      </c>
      <c r="E22" s="12">
        <f>C22-D22</f>
        <v>26603.130000000005</v>
      </c>
      <c r="F22" s="8"/>
      <c r="G22" s="2"/>
    </row>
    <row r="23" spans="1:7" ht="77.25" customHeight="1">
      <c r="A23" s="78" t="s">
        <v>45</v>
      </c>
      <c r="B23" s="78"/>
      <c r="C23" s="78"/>
      <c r="D23" s="78"/>
      <c r="E23" s="78"/>
      <c r="F23" s="78"/>
      <c r="G23" s="2"/>
    </row>
    <row r="24" spans="1:7">
      <c r="A24" s="5"/>
      <c r="B24" s="5"/>
      <c r="C24" s="5"/>
      <c r="D24" s="5"/>
      <c r="E24" s="5"/>
      <c r="F24" s="5"/>
      <c r="G24" s="2"/>
    </row>
    <row r="26" spans="1:7">
      <c r="A26" s="88" t="s">
        <v>14</v>
      </c>
      <c r="B26" s="88"/>
      <c r="C26" s="88"/>
      <c r="D26" s="88"/>
      <c r="E26" s="88"/>
      <c r="F26" s="88"/>
    </row>
    <row r="27" spans="1:7">
      <c r="A27" s="5"/>
      <c r="B27" s="5"/>
      <c r="C27" s="2"/>
      <c r="D27" s="2"/>
      <c r="E27" s="2"/>
      <c r="F27" s="2"/>
    </row>
    <row r="28" spans="1:7">
      <c r="A28" s="88" t="s">
        <v>15</v>
      </c>
      <c r="B28" s="88"/>
      <c r="C28" s="88"/>
      <c r="D28" s="88"/>
      <c r="E28" s="88"/>
      <c r="F28" s="88"/>
    </row>
  </sheetData>
  <mergeCells count="13">
    <mergeCell ref="A1:F1"/>
    <mergeCell ref="A3:F3"/>
    <mergeCell ref="A4:E4"/>
    <mergeCell ref="F4:G4"/>
    <mergeCell ref="A5:B5"/>
    <mergeCell ref="E5:F5"/>
    <mergeCell ref="A28:F28"/>
    <mergeCell ref="A6:A7"/>
    <mergeCell ref="B6:C6"/>
    <mergeCell ref="D6:D7"/>
    <mergeCell ref="E6:F6"/>
    <mergeCell ref="A23:F23"/>
    <mergeCell ref="A26:F26"/>
  </mergeCells>
  <pageMargins left="0.7" right="0.17" top="0.37" bottom="0.72" header="0.16"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dimension ref="A1:G28"/>
  <sheetViews>
    <sheetView topLeftCell="A8" workbookViewId="0">
      <selection activeCell="I18" sqref="I18"/>
    </sheetView>
  </sheetViews>
  <sheetFormatPr defaultRowHeight="15"/>
  <cols>
    <col min="1" max="1" width="38.42578125" customWidth="1"/>
    <col min="2" max="2" width="10.42578125" customWidth="1"/>
    <col min="3" max="3" width="10.85546875" customWidth="1"/>
    <col min="4" max="4" width="10.7109375" customWidth="1"/>
    <col min="5" max="5" width="9.42578125" customWidth="1"/>
    <col min="6" max="6" width="10.85546875" customWidth="1"/>
  </cols>
  <sheetData>
    <row r="1" spans="1:7" ht="33" customHeight="1">
      <c r="A1" s="85" t="s">
        <v>50</v>
      </c>
      <c r="B1" s="85"/>
      <c r="C1" s="85"/>
      <c r="D1" s="85"/>
      <c r="E1" s="85"/>
      <c r="F1" s="85"/>
      <c r="G1" s="2"/>
    </row>
    <row r="2" spans="1:7" ht="30.75" customHeight="1">
      <c r="A2" s="1"/>
      <c r="B2" s="1"/>
      <c r="C2" s="1"/>
      <c r="D2" s="1"/>
      <c r="E2" s="1"/>
      <c r="F2" s="1"/>
      <c r="G2" s="2"/>
    </row>
    <row r="3" spans="1:7">
      <c r="A3" s="83" t="s">
        <v>12</v>
      </c>
      <c r="B3" s="83"/>
      <c r="C3" s="83"/>
      <c r="D3" s="83"/>
      <c r="E3" s="83"/>
      <c r="F3" s="83"/>
      <c r="G3" s="5"/>
    </row>
    <row r="4" spans="1:7">
      <c r="A4" s="86" t="s">
        <v>13</v>
      </c>
      <c r="B4" s="86"/>
      <c r="C4" s="86"/>
      <c r="D4" s="86"/>
      <c r="E4" s="86"/>
      <c r="F4" s="84"/>
      <c r="G4" s="84"/>
    </row>
    <row r="5" spans="1:7">
      <c r="A5" s="87" t="s">
        <v>49</v>
      </c>
      <c r="B5" s="87"/>
      <c r="C5" s="42"/>
      <c r="D5" s="18"/>
      <c r="E5" s="84" t="s">
        <v>27</v>
      </c>
      <c r="F5" s="84"/>
      <c r="G5" s="2"/>
    </row>
    <row r="6" spans="1:7" ht="17.25" customHeight="1">
      <c r="A6" s="81"/>
      <c r="B6" s="79" t="s">
        <v>26</v>
      </c>
      <c r="C6" s="80"/>
      <c r="D6" s="100" t="s">
        <v>2</v>
      </c>
      <c r="E6" s="79" t="s">
        <v>3</v>
      </c>
      <c r="F6" s="80"/>
      <c r="G6" s="2"/>
    </row>
    <row r="7" spans="1:7" ht="58.5" customHeight="1">
      <c r="A7" s="81"/>
      <c r="B7" s="43" t="s">
        <v>17</v>
      </c>
      <c r="C7" s="44" t="s">
        <v>18</v>
      </c>
      <c r="D7" s="101"/>
      <c r="E7" s="43" t="s">
        <v>19</v>
      </c>
      <c r="F7" s="43" t="s">
        <v>20</v>
      </c>
      <c r="G7" s="2"/>
    </row>
    <row r="8" spans="1:7" ht="24" customHeight="1">
      <c r="A8" s="24" t="s">
        <v>21</v>
      </c>
      <c r="B8" s="6">
        <f>B9</f>
        <v>293196</v>
      </c>
      <c r="C8" s="6">
        <f>C9</f>
        <v>268267.40000000002</v>
      </c>
      <c r="D8" s="25">
        <f>D9</f>
        <v>244990.98</v>
      </c>
      <c r="E8" s="7">
        <f>E9</f>
        <v>23276.420000000006</v>
      </c>
      <c r="F8" s="8"/>
      <c r="G8" s="4"/>
    </row>
    <row r="9" spans="1:7" ht="24" customHeight="1">
      <c r="A9" s="41" t="s">
        <v>48</v>
      </c>
      <c r="B9" s="6">
        <f>B10+B17</f>
        <v>293196</v>
      </c>
      <c r="C9" s="6">
        <f>C10+C17</f>
        <v>268267.40000000002</v>
      </c>
      <c r="D9" s="6">
        <f>D10+D17</f>
        <v>244990.98</v>
      </c>
      <c r="E9" s="7">
        <f>E10+E17</f>
        <v>23276.420000000006</v>
      </c>
      <c r="F9" s="8"/>
      <c r="G9" s="4"/>
    </row>
    <row r="10" spans="1:7" ht="30.75" customHeight="1">
      <c r="A10" s="24" t="s">
        <v>47</v>
      </c>
      <c r="B10" s="6">
        <f>B11+B12+B13+B14+B15+B16</f>
        <v>272582.40000000002</v>
      </c>
      <c r="C10" s="6">
        <f>C11+C12+C13+C14+C15+C16</f>
        <v>247742.30000000002</v>
      </c>
      <c r="D10" s="6">
        <f>D11+D12+D13+D14+D15+D16</f>
        <v>229155.01</v>
      </c>
      <c r="E10" s="7">
        <f>E11+E12+E13+E14+E15+E16</f>
        <v>18587.290000000008</v>
      </c>
      <c r="F10" s="8"/>
      <c r="G10" s="2"/>
    </row>
    <row r="11" spans="1:7" ht="27.75" customHeight="1">
      <c r="A11" s="13" t="s">
        <v>5</v>
      </c>
      <c r="B11" s="11">
        <v>159364.1</v>
      </c>
      <c r="C11" s="11">
        <v>142200.6</v>
      </c>
      <c r="D11" s="11">
        <v>129286</v>
      </c>
      <c r="E11" s="12">
        <f t="shared" ref="E11:E16" si="0">C11-D11</f>
        <v>12914.600000000006</v>
      </c>
      <c r="F11" s="8"/>
      <c r="G11" s="2"/>
    </row>
    <row r="12" spans="1:7" ht="27.75" customHeight="1">
      <c r="A12" s="13" t="s">
        <v>23</v>
      </c>
      <c r="B12" s="11">
        <v>14967</v>
      </c>
      <c r="C12" s="11">
        <v>13720.2</v>
      </c>
      <c r="D12" s="11">
        <v>12931.57</v>
      </c>
      <c r="E12" s="12">
        <f t="shared" si="0"/>
        <v>788.63000000000102</v>
      </c>
      <c r="F12" s="8"/>
      <c r="G12" s="2"/>
    </row>
    <row r="13" spans="1:7" ht="30" customHeight="1">
      <c r="A13" s="13" t="s">
        <v>6</v>
      </c>
      <c r="B13" s="11">
        <v>6318</v>
      </c>
      <c r="C13" s="11">
        <v>6318</v>
      </c>
      <c r="D13" s="11">
        <v>6300</v>
      </c>
      <c r="E13" s="12">
        <f t="shared" si="0"/>
        <v>18</v>
      </c>
      <c r="F13" s="8"/>
      <c r="G13" s="2"/>
    </row>
    <row r="14" spans="1:7" ht="23.25" customHeight="1">
      <c r="A14" s="13" t="s">
        <v>7</v>
      </c>
      <c r="B14" s="11">
        <v>8303.9</v>
      </c>
      <c r="C14" s="11">
        <v>7083.2</v>
      </c>
      <c r="D14" s="11">
        <v>6349.5</v>
      </c>
      <c r="E14" s="12">
        <f t="shared" si="0"/>
        <v>733.69999999999982</v>
      </c>
      <c r="F14" s="8"/>
      <c r="G14" s="2"/>
    </row>
    <row r="15" spans="1:7" ht="23.25" customHeight="1">
      <c r="A15" s="13" t="s">
        <v>8</v>
      </c>
      <c r="B15" s="11">
        <v>9321</v>
      </c>
      <c r="C15" s="11">
        <v>7124.8</v>
      </c>
      <c r="D15" s="11">
        <v>6211.44</v>
      </c>
      <c r="E15" s="12">
        <f t="shared" si="0"/>
        <v>913.36000000000058</v>
      </c>
      <c r="F15" s="8"/>
      <c r="G15" s="2"/>
    </row>
    <row r="16" spans="1:7" ht="30.75" customHeight="1">
      <c r="A16" s="13" t="s">
        <v>24</v>
      </c>
      <c r="B16" s="11">
        <v>74308.399999999994</v>
      </c>
      <c r="C16" s="11">
        <v>71295.5</v>
      </c>
      <c r="D16" s="11">
        <v>68076.5</v>
      </c>
      <c r="E16" s="12">
        <f t="shared" si="0"/>
        <v>3219</v>
      </c>
      <c r="F16" s="8"/>
      <c r="G16" s="2"/>
    </row>
    <row r="17" spans="1:7" ht="23.25" customHeight="1">
      <c r="A17" s="24" t="s">
        <v>28</v>
      </c>
      <c r="B17" s="6">
        <v>20613.599999999999</v>
      </c>
      <c r="C17" s="6">
        <f>C18</f>
        <v>20525.099999999999</v>
      </c>
      <c r="D17" s="14">
        <f>D18</f>
        <v>15835.97</v>
      </c>
      <c r="E17" s="7">
        <f>E18</f>
        <v>4689.1299999999992</v>
      </c>
      <c r="F17" s="15"/>
      <c r="G17" s="2"/>
    </row>
    <row r="18" spans="1:7" ht="23.25" customHeight="1">
      <c r="A18" s="13" t="s">
        <v>9</v>
      </c>
      <c r="B18" s="11">
        <v>20613.599999999999</v>
      </c>
      <c r="C18" s="11">
        <f>C19+C20</f>
        <v>20525.099999999999</v>
      </c>
      <c r="D18" s="11">
        <f>D19+D20</f>
        <v>15835.97</v>
      </c>
      <c r="E18" s="12">
        <f>C18-D18</f>
        <v>4689.1299999999992</v>
      </c>
      <c r="F18" s="15"/>
      <c r="G18" s="2"/>
    </row>
    <row r="19" spans="1:7" ht="30" customHeight="1">
      <c r="A19" s="13" t="s">
        <v>25</v>
      </c>
      <c r="B19" s="11">
        <v>1520</v>
      </c>
      <c r="C19" s="11">
        <v>1355.6</v>
      </c>
      <c r="D19" s="11">
        <v>1233</v>
      </c>
      <c r="E19" s="12">
        <f>C19-D19</f>
        <v>122.59999999999991</v>
      </c>
      <c r="F19" s="8"/>
      <c r="G19" s="2"/>
    </row>
    <row r="20" spans="1:7" ht="30" customHeight="1">
      <c r="A20" s="13" t="s">
        <v>30</v>
      </c>
      <c r="B20" s="11">
        <v>19169.5</v>
      </c>
      <c r="C20" s="11">
        <v>19169.5</v>
      </c>
      <c r="D20" s="11">
        <v>14602.97</v>
      </c>
      <c r="E20" s="12">
        <f>C20-D20</f>
        <v>4566.5300000000007</v>
      </c>
      <c r="F20" s="8"/>
      <c r="G20" s="2"/>
    </row>
    <row r="21" spans="1:7" ht="30" customHeight="1">
      <c r="A21" s="24" t="s">
        <v>10</v>
      </c>
      <c r="B21" s="6">
        <f>B8</f>
        <v>293196</v>
      </c>
      <c r="C21" s="6">
        <v>264188.79999999999</v>
      </c>
      <c r="D21" s="6">
        <v>244991</v>
      </c>
      <c r="E21" s="7">
        <f>C21-D21</f>
        <v>19197.799999999988</v>
      </c>
      <c r="F21" s="8"/>
      <c r="G21" s="2"/>
    </row>
    <row r="22" spans="1:7" ht="23.25" customHeight="1">
      <c r="A22" s="13" t="s">
        <v>11</v>
      </c>
      <c r="B22" s="11">
        <f>B21</f>
        <v>293196</v>
      </c>
      <c r="C22" s="11">
        <v>268267.40000000002</v>
      </c>
      <c r="D22" s="11">
        <v>264188.79999999999</v>
      </c>
      <c r="E22" s="12">
        <f>C22-D22</f>
        <v>4078.6000000000349</v>
      </c>
      <c r="F22" s="8"/>
      <c r="G22" s="2"/>
    </row>
    <row r="23" spans="1:7" ht="85.5" customHeight="1">
      <c r="A23" s="78" t="s">
        <v>46</v>
      </c>
      <c r="B23" s="78"/>
      <c r="C23" s="78"/>
      <c r="D23" s="78"/>
      <c r="E23" s="78"/>
      <c r="F23" s="78"/>
      <c r="G23" s="2"/>
    </row>
    <row r="24" spans="1:7">
      <c r="A24" s="5"/>
      <c r="B24" s="5"/>
      <c r="C24" s="5"/>
      <c r="D24" s="5"/>
      <c r="E24" s="5"/>
      <c r="F24" s="5"/>
      <c r="G24" s="2"/>
    </row>
    <row r="25" spans="1:7" ht="18.75" customHeight="1"/>
    <row r="26" spans="1:7">
      <c r="A26" s="88" t="s">
        <v>14</v>
      </c>
      <c r="B26" s="88"/>
      <c r="C26" s="88"/>
      <c r="D26" s="88"/>
      <c r="E26" s="88"/>
      <c r="F26" s="88"/>
    </row>
    <row r="27" spans="1:7">
      <c r="A27" s="5"/>
      <c r="B27" s="5"/>
      <c r="C27" s="2"/>
      <c r="D27" s="2"/>
      <c r="E27" s="2"/>
      <c r="F27" s="2"/>
    </row>
    <row r="28" spans="1:7">
      <c r="A28" s="88" t="s">
        <v>15</v>
      </c>
      <c r="B28" s="88"/>
      <c r="C28" s="88"/>
      <c r="D28" s="88"/>
      <c r="E28" s="88"/>
      <c r="F28" s="88"/>
    </row>
  </sheetData>
  <mergeCells count="13">
    <mergeCell ref="A1:F1"/>
    <mergeCell ref="A3:F3"/>
    <mergeCell ref="A4:E4"/>
    <mergeCell ref="F4:G4"/>
    <mergeCell ref="A5:B5"/>
    <mergeCell ref="E5:F5"/>
    <mergeCell ref="A28:F28"/>
    <mergeCell ref="A6:A7"/>
    <mergeCell ref="B6:C6"/>
    <mergeCell ref="D6:D7"/>
    <mergeCell ref="E6:F6"/>
    <mergeCell ref="A23:F23"/>
    <mergeCell ref="A26:F26"/>
  </mergeCells>
  <pageMargins left="0.7" right="0.32" top="0.47" bottom="0.75" header="0.24"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dimension ref="A1:G29"/>
  <sheetViews>
    <sheetView topLeftCell="A4" workbookViewId="0">
      <selection activeCell="M18" sqref="M18"/>
    </sheetView>
  </sheetViews>
  <sheetFormatPr defaultRowHeight="15"/>
  <cols>
    <col min="1" max="1" width="38.140625" customWidth="1"/>
    <col min="2" max="2" width="11.85546875" customWidth="1"/>
    <col min="3" max="3" width="11" customWidth="1"/>
    <col min="4" max="4" width="11.85546875" customWidth="1"/>
    <col min="5" max="5" width="12" customWidth="1"/>
    <col min="6" max="6" width="10.85546875" customWidth="1"/>
  </cols>
  <sheetData>
    <row r="1" spans="1:7" ht="38.25" customHeight="1">
      <c r="A1" s="85" t="s">
        <v>53</v>
      </c>
      <c r="B1" s="85"/>
      <c r="C1" s="85"/>
      <c r="D1" s="85"/>
      <c r="E1" s="85"/>
      <c r="F1" s="85"/>
      <c r="G1" s="2"/>
    </row>
    <row r="2" spans="1:7">
      <c r="A2" s="1"/>
      <c r="B2" s="1"/>
      <c r="C2" s="1"/>
      <c r="D2" s="1"/>
      <c r="E2" s="1"/>
      <c r="F2" s="1"/>
      <c r="G2" s="2"/>
    </row>
    <row r="3" spans="1:7">
      <c r="A3" s="83" t="s">
        <v>12</v>
      </c>
      <c r="B3" s="83"/>
      <c r="C3" s="83"/>
      <c r="D3" s="83"/>
      <c r="E3" s="83"/>
      <c r="F3" s="83"/>
      <c r="G3" s="5"/>
    </row>
    <row r="4" spans="1:7" ht="22.5" customHeight="1">
      <c r="A4" s="86" t="s">
        <v>13</v>
      </c>
      <c r="B4" s="86"/>
      <c r="C4" s="86"/>
      <c r="D4" s="86"/>
      <c r="E4" s="86"/>
      <c r="F4" s="84"/>
      <c r="G4" s="84"/>
    </row>
    <row r="5" spans="1:7">
      <c r="A5" s="87" t="s">
        <v>54</v>
      </c>
      <c r="B5" s="87"/>
      <c r="C5" s="45"/>
      <c r="D5" s="18"/>
      <c r="E5" s="84" t="s">
        <v>27</v>
      </c>
      <c r="F5" s="84"/>
      <c r="G5" s="2"/>
    </row>
    <row r="6" spans="1:7" ht="18" customHeight="1">
      <c r="A6" s="81"/>
      <c r="B6" s="79" t="s">
        <v>26</v>
      </c>
      <c r="C6" s="80"/>
      <c r="D6" s="100" t="s">
        <v>2</v>
      </c>
      <c r="E6" s="79" t="s">
        <v>3</v>
      </c>
      <c r="F6" s="80"/>
      <c r="G6" s="2"/>
    </row>
    <row r="7" spans="1:7" ht="46.5" customHeight="1">
      <c r="A7" s="81"/>
      <c r="B7" s="46" t="s">
        <v>17</v>
      </c>
      <c r="C7" s="47" t="s">
        <v>18</v>
      </c>
      <c r="D7" s="101"/>
      <c r="E7" s="46" t="s">
        <v>19</v>
      </c>
      <c r="F7" s="46" t="s">
        <v>20</v>
      </c>
      <c r="G7" s="2"/>
    </row>
    <row r="8" spans="1:7" ht="27.75" customHeight="1">
      <c r="A8" s="24" t="s">
        <v>21</v>
      </c>
      <c r="B8" s="6">
        <f>B9</f>
        <v>293196</v>
      </c>
      <c r="C8" s="6">
        <f>C9</f>
        <v>293196</v>
      </c>
      <c r="D8" s="25">
        <f>D9</f>
        <v>290821.48</v>
      </c>
      <c r="E8" s="7">
        <f>E9</f>
        <v>2374.520000000015</v>
      </c>
      <c r="F8" s="8"/>
      <c r="G8" s="4"/>
    </row>
    <row r="9" spans="1:7" ht="27.75" customHeight="1">
      <c r="A9" s="41" t="s">
        <v>48</v>
      </c>
      <c r="B9" s="6">
        <f>B10+B17</f>
        <v>293196</v>
      </c>
      <c r="C9" s="6">
        <f>C10+C17</f>
        <v>293196</v>
      </c>
      <c r="D9" s="6">
        <f>D10+D17+D21</f>
        <v>290821.48</v>
      </c>
      <c r="E9" s="7">
        <f>E10+E17+E21</f>
        <v>2374.520000000015</v>
      </c>
      <c r="F9" s="8"/>
      <c r="G9" s="4"/>
    </row>
    <row r="10" spans="1:7" ht="27.75" customHeight="1">
      <c r="A10" s="24" t="s">
        <v>47</v>
      </c>
      <c r="B10" s="6">
        <f>B11+B12+B13+B14+B15+B16</f>
        <v>272582.40000000002</v>
      </c>
      <c r="C10" s="6">
        <f>C11+C12+C13+C14+C15+C16</f>
        <v>272582.40000000002</v>
      </c>
      <c r="D10" s="6">
        <f>D11+D12+D13+D14+D15+D16</f>
        <v>258104.71</v>
      </c>
      <c r="E10" s="7">
        <f>E11+E12+E13+E14+E15+E16</f>
        <v>14477.690000000013</v>
      </c>
      <c r="F10" s="8"/>
      <c r="G10" s="2"/>
    </row>
    <row r="11" spans="1:7" ht="27.75" customHeight="1">
      <c r="A11" s="13" t="s">
        <v>5</v>
      </c>
      <c r="B11" s="11">
        <v>159364.1</v>
      </c>
      <c r="C11" s="11">
        <v>159364.1</v>
      </c>
      <c r="D11" s="11">
        <v>148498.9</v>
      </c>
      <c r="E11" s="12">
        <f t="shared" ref="E11:E16" si="0">C11-D11</f>
        <v>10865.200000000012</v>
      </c>
      <c r="F11" s="8"/>
      <c r="G11" s="2"/>
    </row>
    <row r="12" spans="1:7" ht="27.75" customHeight="1">
      <c r="A12" s="13" t="s">
        <v>23</v>
      </c>
      <c r="B12" s="11">
        <v>14967</v>
      </c>
      <c r="C12" s="11">
        <v>14967</v>
      </c>
      <c r="D12" s="11">
        <v>14434.49</v>
      </c>
      <c r="E12" s="12">
        <f t="shared" si="0"/>
        <v>532.51000000000022</v>
      </c>
      <c r="F12" s="8"/>
      <c r="G12" s="2"/>
    </row>
    <row r="13" spans="1:7" ht="30" customHeight="1">
      <c r="A13" s="13" t="s">
        <v>6</v>
      </c>
      <c r="B13" s="11">
        <v>6318</v>
      </c>
      <c r="C13" s="11">
        <v>6318</v>
      </c>
      <c r="D13" s="11">
        <v>6300</v>
      </c>
      <c r="E13" s="12">
        <f t="shared" si="0"/>
        <v>18</v>
      </c>
      <c r="F13" s="8"/>
      <c r="G13" s="2"/>
    </row>
    <row r="14" spans="1:7" ht="27.75" customHeight="1">
      <c r="A14" s="13" t="s">
        <v>7</v>
      </c>
      <c r="B14" s="11">
        <v>8303.9</v>
      </c>
      <c r="C14" s="11">
        <v>8303.9</v>
      </c>
      <c r="D14" s="11">
        <v>8551.48</v>
      </c>
      <c r="E14" s="12">
        <f t="shared" si="0"/>
        <v>-247.57999999999993</v>
      </c>
      <c r="F14" s="8"/>
      <c r="G14" s="2"/>
    </row>
    <row r="15" spans="1:7" ht="27.75" customHeight="1">
      <c r="A15" s="13" t="s">
        <v>8</v>
      </c>
      <c r="B15" s="11">
        <v>9321</v>
      </c>
      <c r="C15" s="11">
        <v>9321</v>
      </c>
      <c r="D15" s="11">
        <v>6211.44</v>
      </c>
      <c r="E15" s="12">
        <f t="shared" si="0"/>
        <v>3109.5600000000004</v>
      </c>
      <c r="F15" s="8"/>
      <c r="G15" s="2"/>
    </row>
    <row r="16" spans="1:7" ht="30" customHeight="1">
      <c r="A16" s="13" t="s">
        <v>24</v>
      </c>
      <c r="B16" s="11">
        <v>74308.399999999994</v>
      </c>
      <c r="C16" s="11">
        <v>74308.399999999994</v>
      </c>
      <c r="D16" s="11">
        <v>74108.399999999994</v>
      </c>
      <c r="E16" s="12">
        <f t="shared" si="0"/>
        <v>200</v>
      </c>
      <c r="F16" s="8"/>
      <c r="G16" s="2"/>
    </row>
    <row r="17" spans="1:7" ht="27.75" customHeight="1">
      <c r="A17" s="24" t="s">
        <v>28</v>
      </c>
      <c r="B17" s="6">
        <v>20613.599999999999</v>
      </c>
      <c r="C17" s="6">
        <f>C18</f>
        <v>20613.599999999999</v>
      </c>
      <c r="D17" s="14">
        <f>D18</f>
        <v>15835.97</v>
      </c>
      <c r="E17" s="7">
        <f>E18</f>
        <v>4777.6299999999992</v>
      </c>
      <c r="F17" s="15"/>
      <c r="G17" s="2"/>
    </row>
    <row r="18" spans="1:7" ht="27.75" customHeight="1">
      <c r="A18" s="13" t="s">
        <v>9</v>
      </c>
      <c r="B18" s="11">
        <v>20613.599999999999</v>
      </c>
      <c r="C18" s="11">
        <v>20613.599999999999</v>
      </c>
      <c r="D18" s="11">
        <f>D19+D20</f>
        <v>15835.97</v>
      </c>
      <c r="E18" s="12">
        <f>C18-D18</f>
        <v>4777.6299999999992</v>
      </c>
      <c r="F18" s="15"/>
      <c r="G18" s="2"/>
    </row>
    <row r="19" spans="1:7" ht="30" customHeight="1">
      <c r="A19" s="13" t="s">
        <v>25</v>
      </c>
      <c r="B19" s="11">
        <v>1520</v>
      </c>
      <c r="C19" s="11">
        <v>1520</v>
      </c>
      <c r="D19" s="11">
        <v>1233</v>
      </c>
      <c r="E19" s="12">
        <f>C19-D19</f>
        <v>287</v>
      </c>
      <c r="F19" s="8"/>
      <c r="G19" s="2"/>
    </row>
    <row r="20" spans="1:7" ht="30" customHeight="1">
      <c r="A20" s="13" t="s">
        <v>30</v>
      </c>
      <c r="B20" s="11">
        <v>19169.5</v>
      </c>
      <c r="C20" s="11">
        <v>19169.5</v>
      </c>
      <c r="D20" s="11">
        <v>14602.97</v>
      </c>
      <c r="E20" s="12">
        <f>C20-D20</f>
        <v>4566.5300000000007</v>
      </c>
      <c r="F20" s="8"/>
      <c r="G20" s="2"/>
    </row>
    <row r="21" spans="1:7" ht="30" customHeight="1">
      <c r="A21" s="13" t="s">
        <v>52</v>
      </c>
      <c r="B21" s="11"/>
      <c r="C21" s="11"/>
      <c r="D21" s="11">
        <v>16880.8</v>
      </c>
      <c r="E21" s="12">
        <v>-16880.8</v>
      </c>
      <c r="F21" s="8"/>
      <c r="G21" s="2"/>
    </row>
    <row r="22" spans="1:7" ht="30" customHeight="1">
      <c r="A22" s="24" t="s">
        <v>10</v>
      </c>
      <c r="B22" s="6">
        <f>B8</f>
        <v>293196</v>
      </c>
      <c r="C22" s="6">
        <v>293196</v>
      </c>
      <c r="D22" s="6">
        <v>290821.58</v>
      </c>
      <c r="E22" s="7">
        <f>C22-D22</f>
        <v>2374.4199999999837</v>
      </c>
      <c r="F22" s="8"/>
      <c r="G22" s="2"/>
    </row>
    <row r="23" spans="1:7" ht="27.75" customHeight="1">
      <c r="A23" s="13" t="s">
        <v>11</v>
      </c>
      <c r="B23" s="11">
        <f>B22</f>
        <v>293196</v>
      </c>
      <c r="C23" s="11">
        <v>293196</v>
      </c>
      <c r="D23" s="11">
        <v>290821.59999999998</v>
      </c>
      <c r="E23" s="12">
        <f>C23-D23</f>
        <v>2374.4000000000233</v>
      </c>
      <c r="F23" s="8"/>
      <c r="G23" s="2"/>
    </row>
    <row r="24" spans="1:7" ht="75" customHeight="1">
      <c r="A24" s="78" t="s">
        <v>51</v>
      </c>
      <c r="B24" s="78"/>
      <c r="C24" s="78"/>
      <c r="D24" s="78"/>
      <c r="E24" s="78"/>
      <c r="F24" s="78"/>
      <c r="G24" s="2"/>
    </row>
    <row r="25" spans="1:7" ht="11.25" customHeight="1">
      <c r="A25" s="5"/>
      <c r="B25" s="5"/>
      <c r="C25" s="5"/>
      <c r="D25" s="5"/>
      <c r="E25" s="5"/>
      <c r="F25" s="5"/>
      <c r="G25" s="2"/>
    </row>
    <row r="26" spans="1:7" ht="9" customHeight="1"/>
    <row r="27" spans="1:7">
      <c r="A27" s="88" t="s">
        <v>14</v>
      </c>
      <c r="B27" s="88"/>
      <c r="C27" s="88"/>
      <c r="D27" s="88"/>
      <c r="E27" s="88"/>
      <c r="F27" s="88"/>
    </row>
    <row r="28" spans="1:7">
      <c r="A28" s="5"/>
      <c r="B28" s="5"/>
      <c r="C28" s="2"/>
      <c r="D28" s="2"/>
      <c r="E28" s="2"/>
      <c r="F28" s="2"/>
    </row>
    <row r="29" spans="1:7">
      <c r="A29" s="88" t="s">
        <v>15</v>
      </c>
      <c r="B29" s="88"/>
      <c r="C29" s="88"/>
      <c r="D29" s="88"/>
      <c r="E29" s="88"/>
      <c r="F29" s="88"/>
    </row>
  </sheetData>
  <mergeCells count="13">
    <mergeCell ref="A1:F1"/>
    <mergeCell ref="A3:F3"/>
    <mergeCell ref="A4:E4"/>
    <mergeCell ref="F4:G4"/>
    <mergeCell ref="A5:B5"/>
    <mergeCell ref="E5:F5"/>
    <mergeCell ref="A29:F29"/>
    <mergeCell ref="A6:A7"/>
    <mergeCell ref="B6:C6"/>
    <mergeCell ref="D6:D7"/>
    <mergeCell ref="E6:F6"/>
    <mergeCell ref="A24:F24"/>
    <mergeCell ref="A27:F27"/>
  </mergeCells>
  <pageMargins left="0.7" right="0.18" top="0.28999999999999998" bottom="0.23" header="0.22" footer="0.16"/>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BS31"/>
  <sheetViews>
    <sheetView topLeftCell="B1" workbookViewId="0">
      <selection activeCell="A6" sqref="A6:B6"/>
    </sheetView>
  </sheetViews>
  <sheetFormatPr defaultRowHeight="15"/>
  <cols>
    <col min="1" max="1" width="0.140625" hidden="1" customWidth="1"/>
    <col min="2" max="2" width="30.42578125" customWidth="1"/>
    <col min="3" max="3" width="13.85546875" customWidth="1"/>
    <col min="4" max="5" width="14.42578125" customWidth="1"/>
    <col min="6" max="6" width="13.7109375" customWidth="1"/>
    <col min="7" max="7" width="9.5703125" customWidth="1"/>
  </cols>
  <sheetData>
    <row r="1" spans="1:71" s="2" customFormat="1" ht="48.75" customHeight="1">
      <c r="A1" s="23" t="s">
        <v>29</v>
      </c>
      <c r="B1" s="85" t="s">
        <v>60</v>
      </c>
      <c r="C1" s="85"/>
      <c r="D1" s="85"/>
      <c r="E1" s="85"/>
      <c r="F1" s="85"/>
      <c r="G1" s="85"/>
    </row>
    <row r="2" spans="1:71" s="2" customFormat="1" ht="12.75">
      <c r="A2" s="1"/>
      <c r="B2" s="1"/>
      <c r="C2" s="1"/>
      <c r="D2" s="1"/>
      <c r="E2" s="1"/>
      <c r="F2" s="1"/>
      <c r="G2" s="1"/>
    </row>
    <row r="3" spans="1:71" s="2" customFormat="1" ht="9.75" customHeight="1">
      <c r="A3" s="1"/>
      <c r="B3" s="1"/>
      <c r="C3" s="1"/>
      <c r="D3" s="1"/>
      <c r="E3" s="1"/>
      <c r="F3" s="1"/>
      <c r="G3" s="1"/>
    </row>
    <row r="4" spans="1:71" s="2" customFormat="1" ht="15" customHeight="1">
      <c r="A4" s="83" t="s">
        <v>12</v>
      </c>
      <c r="B4" s="83"/>
      <c r="C4" s="83"/>
      <c r="D4" s="83"/>
      <c r="E4" s="83"/>
      <c r="F4" s="83"/>
      <c r="G4" s="5"/>
    </row>
    <row r="5" spans="1:71" s="2" customFormat="1" ht="26.25" customHeight="1">
      <c r="A5" s="86" t="s">
        <v>13</v>
      </c>
      <c r="B5" s="86"/>
      <c r="C5" s="86"/>
      <c r="D5" s="86"/>
      <c r="E5" s="86"/>
      <c r="F5" s="84"/>
      <c r="G5" s="84"/>
    </row>
    <row r="6" spans="1:71" s="2" customFormat="1" ht="15" customHeight="1">
      <c r="A6" s="87" t="s">
        <v>61</v>
      </c>
      <c r="B6" s="87"/>
      <c r="C6" s="48"/>
      <c r="D6" s="48"/>
      <c r="E6" s="18"/>
      <c r="F6" s="84" t="s">
        <v>27</v>
      </c>
      <c r="G6" s="84"/>
    </row>
    <row r="7" spans="1:71" s="2" customFormat="1" ht="14.25" hidden="1" customHeight="1">
      <c r="A7" s="9"/>
      <c r="B7" s="81" t="s">
        <v>16</v>
      </c>
      <c r="C7" s="81" t="s">
        <v>1</v>
      </c>
      <c r="D7" s="81"/>
      <c r="E7" s="82" t="s">
        <v>2</v>
      </c>
      <c r="F7" s="81" t="s">
        <v>3</v>
      </c>
      <c r="G7" s="81"/>
    </row>
    <row r="8" spans="1:71" s="2" customFormat="1" ht="27.75" customHeight="1">
      <c r="A8" s="9"/>
      <c r="B8" s="81"/>
      <c r="C8" s="79" t="s">
        <v>26</v>
      </c>
      <c r="D8" s="80"/>
      <c r="E8" s="82"/>
      <c r="F8" s="79" t="s">
        <v>3</v>
      </c>
      <c r="G8" s="80"/>
    </row>
    <row r="9" spans="1:71" s="2" customFormat="1" ht="54" customHeight="1">
      <c r="A9" s="49" t="s">
        <v>0</v>
      </c>
      <c r="B9" s="81"/>
      <c r="C9" s="49" t="s">
        <v>17</v>
      </c>
      <c r="D9" s="50" t="s">
        <v>18</v>
      </c>
      <c r="E9" s="82"/>
      <c r="F9" s="49" t="s">
        <v>19</v>
      </c>
      <c r="G9" s="49" t="s">
        <v>20</v>
      </c>
    </row>
    <row r="10" spans="1:71" s="3" customFormat="1" ht="28.5" customHeight="1">
      <c r="A10" s="49"/>
      <c r="B10" s="24" t="s">
        <v>21</v>
      </c>
      <c r="C10" s="6">
        <f t="shared" ref="C10:F11" si="0">C11</f>
        <v>280692300</v>
      </c>
      <c r="D10" s="6">
        <f t="shared" si="0"/>
        <v>46236200</v>
      </c>
      <c r="E10" s="51">
        <f t="shared" si="0"/>
        <v>43832513.460000001</v>
      </c>
      <c r="F10" s="53">
        <f t="shared" si="0"/>
        <v>2403686.5399999991</v>
      </c>
      <c r="G10" s="8"/>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row>
    <row r="11" spans="1:71" s="3" customFormat="1" ht="28.5" customHeight="1">
      <c r="A11" s="9"/>
      <c r="B11" s="24" t="s">
        <v>58</v>
      </c>
      <c r="C11" s="6">
        <f t="shared" si="0"/>
        <v>280692300</v>
      </c>
      <c r="D11" s="6">
        <f t="shared" si="0"/>
        <v>46236200</v>
      </c>
      <c r="E11" s="51">
        <f t="shared" si="0"/>
        <v>43832513.460000001</v>
      </c>
      <c r="F11" s="53">
        <f t="shared" si="0"/>
        <v>2403686.5399999991</v>
      </c>
      <c r="G11" s="8"/>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row>
    <row r="12" spans="1:71" s="2" customFormat="1" ht="28.5" customHeight="1">
      <c r="A12" s="9"/>
      <c r="B12" s="24" t="s">
        <v>59</v>
      </c>
      <c r="C12" s="6">
        <f>C13+C14+C15+C16+C17</f>
        <v>280692300</v>
      </c>
      <c r="D12" s="6">
        <f>D13+D14+D15+D16+D17</f>
        <v>46236200</v>
      </c>
      <c r="E12" s="51">
        <f>E13+E14+E15+E16+E17</f>
        <v>43832513.460000001</v>
      </c>
      <c r="F12" s="53">
        <f>F13+F14+F15+F16+F17</f>
        <v>2403686.5399999991</v>
      </c>
      <c r="G12" s="8"/>
    </row>
    <row r="13" spans="1:71" s="2" customFormat="1" ht="28.5" customHeight="1">
      <c r="A13" s="10"/>
      <c r="B13" s="13" t="s">
        <v>5</v>
      </c>
      <c r="C13" s="11">
        <v>157582100</v>
      </c>
      <c r="D13" s="11">
        <v>26263600</v>
      </c>
      <c r="E13" s="52">
        <v>24743593.620000001</v>
      </c>
      <c r="F13" s="54">
        <f t="shared" ref="F13:F17" si="1">D13-E13</f>
        <v>1520006.379999999</v>
      </c>
      <c r="G13" s="8"/>
    </row>
    <row r="14" spans="1:71" s="2" customFormat="1" ht="28.5" customHeight="1">
      <c r="A14" s="9"/>
      <c r="B14" s="13" t="s">
        <v>23</v>
      </c>
      <c r="C14" s="11">
        <v>17334100</v>
      </c>
      <c r="D14" s="11">
        <v>2889000</v>
      </c>
      <c r="E14" s="52">
        <v>2721960.32</v>
      </c>
      <c r="F14" s="54">
        <f t="shared" si="1"/>
        <v>167039.68000000017</v>
      </c>
      <c r="G14" s="8"/>
    </row>
    <row r="15" spans="1:71" s="2" customFormat="1" ht="28.5" customHeight="1">
      <c r="A15" s="9"/>
      <c r="B15" s="13" t="s">
        <v>7</v>
      </c>
      <c r="C15" s="11">
        <v>12840100</v>
      </c>
      <c r="D15" s="11">
        <v>2088600</v>
      </c>
      <c r="E15" s="52">
        <v>1654959.52</v>
      </c>
      <c r="F15" s="54">
        <f t="shared" si="1"/>
        <v>433640.48</v>
      </c>
      <c r="G15" s="8"/>
    </row>
    <row r="16" spans="1:71" s="2" customFormat="1" ht="28.5" customHeight="1">
      <c r="A16" s="9"/>
      <c r="B16" s="13" t="s">
        <v>8</v>
      </c>
      <c r="C16" s="11">
        <v>3112600</v>
      </c>
      <c r="D16" s="11">
        <v>283000</v>
      </c>
      <c r="E16" s="52">
        <v>0</v>
      </c>
      <c r="F16" s="54">
        <f t="shared" si="1"/>
        <v>283000</v>
      </c>
      <c r="G16" s="8"/>
    </row>
    <row r="17" spans="1:7" s="2" customFormat="1" ht="28.5" customHeight="1">
      <c r="A17" s="9"/>
      <c r="B17" s="13" t="s">
        <v>24</v>
      </c>
      <c r="C17" s="11">
        <v>89823400</v>
      </c>
      <c r="D17" s="11">
        <v>14712000</v>
      </c>
      <c r="E17" s="52">
        <v>14712000</v>
      </c>
      <c r="F17" s="54">
        <f t="shared" si="1"/>
        <v>0</v>
      </c>
      <c r="G17" s="8"/>
    </row>
    <row r="18" spans="1:7" s="2" customFormat="1" ht="28.5" customHeight="1">
      <c r="A18" s="9"/>
      <c r="B18" s="24" t="s">
        <v>10</v>
      </c>
      <c r="C18" s="6">
        <f>C10</f>
        <v>280692300</v>
      </c>
      <c r="D18" s="6">
        <f>D10</f>
        <v>46236200</v>
      </c>
      <c r="E18" s="6">
        <v>46236200</v>
      </c>
      <c r="F18" s="53">
        <v>0</v>
      </c>
      <c r="G18" s="8"/>
    </row>
    <row r="19" spans="1:7" s="2" customFormat="1" ht="28.5" customHeight="1">
      <c r="A19" s="9"/>
      <c r="B19" s="13" t="s">
        <v>11</v>
      </c>
      <c r="C19" s="11">
        <f>C18</f>
        <v>280692300</v>
      </c>
      <c r="D19" s="11">
        <f>D18</f>
        <v>46236200</v>
      </c>
      <c r="E19" s="52">
        <f>E18</f>
        <v>46236200</v>
      </c>
      <c r="F19" s="54">
        <f>D19-E19</f>
        <v>0</v>
      </c>
      <c r="G19" s="8"/>
    </row>
    <row r="20" spans="1:7" s="2" customFormat="1" ht="69.75" customHeight="1">
      <c r="A20" s="5"/>
      <c r="B20" s="78" t="s">
        <v>62</v>
      </c>
      <c r="C20" s="78"/>
      <c r="D20" s="78"/>
      <c r="E20" s="78"/>
      <c r="F20" s="78"/>
      <c r="G20" s="78"/>
    </row>
    <row r="21" spans="1:7" ht="21" customHeight="1"/>
    <row r="22" spans="1:7">
      <c r="B22" s="88" t="s">
        <v>14</v>
      </c>
      <c r="C22" s="88"/>
      <c r="D22" s="88"/>
      <c r="E22" s="88"/>
      <c r="F22" s="88"/>
      <c r="G22" s="88"/>
    </row>
    <row r="23" spans="1:7" ht="15" customHeight="1">
      <c r="B23" s="5"/>
      <c r="C23" s="5"/>
      <c r="D23" s="2"/>
      <c r="E23" s="2"/>
      <c r="F23" s="2"/>
      <c r="G23" s="2"/>
    </row>
    <row r="24" spans="1:7">
      <c r="B24" s="88" t="s">
        <v>15</v>
      </c>
      <c r="C24" s="88"/>
      <c r="D24" s="88"/>
      <c r="E24" s="88"/>
      <c r="F24" s="88"/>
      <c r="G24" s="88"/>
    </row>
    <row r="31" spans="1:7">
      <c r="A31" s="2"/>
      <c r="B31" s="2"/>
      <c r="C31" s="2"/>
      <c r="D31" s="2"/>
      <c r="E31" s="2"/>
      <c r="F31" s="2"/>
      <c r="G31" s="2"/>
    </row>
  </sheetData>
  <mergeCells count="15">
    <mergeCell ref="B20:G20"/>
    <mergeCell ref="B22:G22"/>
    <mergeCell ref="B24:G24"/>
    <mergeCell ref="B1:G1"/>
    <mergeCell ref="C7:D7"/>
    <mergeCell ref="F7:G7"/>
    <mergeCell ref="B7:B9"/>
    <mergeCell ref="E7:E9"/>
    <mergeCell ref="C8:D8"/>
    <mergeCell ref="F8:G8"/>
    <mergeCell ref="A4:F4"/>
    <mergeCell ref="A5:E5"/>
    <mergeCell ref="F5:G5"/>
    <mergeCell ref="A6:B6"/>
    <mergeCell ref="F6:G6"/>
  </mergeCells>
  <pageMargins left="0.7" right="0.12"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dimension ref="A1:BJ26"/>
  <sheetViews>
    <sheetView topLeftCell="A8" workbookViewId="0">
      <selection sqref="A1:G24"/>
    </sheetView>
  </sheetViews>
  <sheetFormatPr defaultRowHeight="15"/>
  <cols>
    <col min="1" max="1" width="29.85546875" customWidth="1"/>
    <col min="2" max="4" width="13.85546875" customWidth="1"/>
    <col min="5" max="5" width="14.140625" customWidth="1"/>
    <col min="6" max="6" width="10.85546875" customWidth="1"/>
  </cols>
  <sheetData>
    <row r="1" spans="1:62" s="2" customFormat="1" ht="68.25" customHeight="1">
      <c r="A1" s="85" t="s">
        <v>63</v>
      </c>
      <c r="B1" s="85"/>
      <c r="C1" s="85"/>
      <c r="D1" s="85"/>
      <c r="E1" s="85"/>
      <c r="F1" s="85"/>
    </row>
    <row r="2" spans="1:62" s="2" customFormat="1" ht="10.5" customHeight="1">
      <c r="A2" s="1"/>
      <c r="B2" s="1"/>
      <c r="C2" s="1"/>
      <c r="D2" s="1"/>
      <c r="E2" s="1"/>
      <c r="F2" s="1"/>
    </row>
    <row r="3" spans="1:62" s="2" customFormat="1" ht="10.5" customHeight="1">
      <c r="A3" s="1"/>
      <c r="B3" s="1"/>
      <c r="C3" s="1"/>
      <c r="D3" s="1"/>
      <c r="E3" s="1"/>
      <c r="F3" s="1"/>
    </row>
    <row r="4" spans="1:62" s="2" customFormat="1" ht="15" customHeight="1">
      <c r="A4" s="83" t="s">
        <v>12</v>
      </c>
      <c r="B4" s="83"/>
      <c r="C4" s="83"/>
      <c r="D4" s="83"/>
      <c r="E4" s="83"/>
      <c r="F4" s="83"/>
      <c r="G4" s="5"/>
    </row>
    <row r="5" spans="1:62" s="2" customFormat="1" ht="26.25" customHeight="1">
      <c r="A5" s="86" t="s">
        <v>13</v>
      </c>
      <c r="B5" s="86"/>
      <c r="C5" s="86"/>
      <c r="D5" s="86"/>
      <c r="E5" s="86"/>
      <c r="F5" s="84"/>
      <c r="G5" s="84"/>
    </row>
    <row r="6" spans="1:62" s="2" customFormat="1" ht="15" customHeight="1">
      <c r="A6" s="87" t="s">
        <v>64</v>
      </c>
      <c r="B6" s="87"/>
      <c r="C6" s="55"/>
      <c r="D6" s="18"/>
      <c r="E6" s="84" t="s">
        <v>27</v>
      </c>
      <c r="F6" s="84"/>
    </row>
    <row r="7" spans="1:62" s="2" customFormat="1" ht="14.25" hidden="1" customHeight="1">
      <c r="A7" s="81" t="s">
        <v>16</v>
      </c>
      <c r="B7" s="81" t="s">
        <v>1</v>
      </c>
      <c r="C7" s="81"/>
      <c r="D7" s="82" t="s">
        <v>2</v>
      </c>
      <c r="E7" s="81" t="s">
        <v>3</v>
      </c>
      <c r="F7" s="81"/>
    </row>
    <row r="8" spans="1:62" s="2" customFormat="1" ht="27" customHeight="1">
      <c r="A8" s="81"/>
      <c r="B8" s="79" t="s">
        <v>26</v>
      </c>
      <c r="C8" s="80"/>
      <c r="D8" s="82"/>
      <c r="E8" s="79" t="s">
        <v>3</v>
      </c>
      <c r="F8" s="80"/>
    </row>
    <row r="9" spans="1:62" s="2" customFormat="1" ht="51.75" customHeight="1">
      <c r="A9" s="81"/>
      <c r="B9" s="56" t="s">
        <v>17</v>
      </c>
      <c r="C9" s="57" t="s">
        <v>18</v>
      </c>
      <c r="D9" s="82"/>
      <c r="E9" s="56" t="s">
        <v>19</v>
      </c>
      <c r="F9" s="56" t="s">
        <v>20</v>
      </c>
    </row>
    <row r="10" spans="1:62" s="3" customFormat="1" ht="21" customHeight="1">
      <c r="A10" s="24" t="s">
        <v>21</v>
      </c>
      <c r="B10" s="6">
        <f t="shared" ref="B10:E11" si="0">B11</f>
        <v>280692300</v>
      </c>
      <c r="C10" s="6">
        <f t="shared" si="0"/>
        <v>70551700</v>
      </c>
      <c r="D10" s="51">
        <f t="shared" si="0"/>
        <v>66645095.670000002</v>
      </c>
      <c r="E10" s="53">
        <f t="shared" si="0"/>
        <v>3906604.3300000029</v>
      </c>
      <c r="F10" s="8"/>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1:62" s="3" customFormat="1" ht="21" customHeight="1">
      <c r="A11" s="24" t="s">
        <v>58</v>
      </c>
      <c r="B11" s="6">
        <f t="shared" si="0"/>
        <v>280692300</v>
      </c>
      <c r="C11" s="6">
        <f t="shared" si="0"/>
        <v>70551700</v>
      </c>
      <c r="D11" s="51">
        <f t="shared" si="0"/>
        <v>66645095.670000002</v>
      </c>
      <c r="E11" s="53">
        <f t="shared" si="0"/>
        <v>3906604.3300000029</v>
      </c>
      <c r="F11" s="8"/>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1:62" s="2" customFormat="1" ht="31.5" customHeight="1">
      <c r="A12" s="24" t="s">
        <v>59</v>
      </c>
      <c r="B12" s="6">
        <f>B13+B14+B15+B16+B17</f>
        <v>280692300</v>
      </c>
      <c r="C12" s="6">
        <f>C13+C14+C15+C16+C17</f>
        <v>70551700</v>
      </c>
      <c r="D12" s="51">
        <f>D13+D14+D15+D16+D17</f>
        <v>66645095.670000002</v>
      </c>
      <c r="E12" s="53">
        <f>E13+E14+E15+E16+E17</f>
        <v>3906604.3300000029</v>
      </c>
      <c r="F12" s="8"/>
    </row>
    <row r="13" spans="1:62" s="2" customFormat="1" ht="34.5" customHeight="1">
      <c r="A13" s="13" t="s">
        <v>5</v>
      </c>
      <c r="B13" s="11">
        <v>157582100</v>
      </c>
      <c r="C13" s="11">
        <v>39395400</v>
      </c>
      <c r="D13" s="52">
        <v>37117639.619999997</v>
      </c>
      <c r="E13" s="54">
        <f t="shared" ref="E13:E17" si="1">C13-D13</f>
        <v>2277760.3800000027</v>
      </c>
      <c r="F13" s="8"/>
    </row>
    <row r="14" spans="1:62" s="2" customFormat="1" ht="28.5" customHeight="1">
      <c r="A14" s="13" t="s">
        <v>23</v>
      </c>
      <c r="B14" s="11">
        <v>17334100</v>
      </c>
      <c r="C14" s="11">
        <v>4333500</v>
      </c>
      <c r="D14" s="52">
        <v>4082940.38</v>
      </c>
      <c r="E14" s="54">
        <f t="shared" si="1"/>
        <v>250559.62000000011</v>
      </c>
      <c r="F14" s="8"/>
    </row>
    <row r="15" spans="1:62" s="2" customFormat="1" ht="30" customHeight="1">
      <c r="A15" s="13" t="s">
        <v>7</v>
      </c>
      <c r="B15" s="11">
        <v>12840100</v>
      </c>
      <c r="C15" s="11">
        <v>3163800</v>
      </c>
      <c r="D15" s="52">
        <v>2476515.67</v>
      </c>
      <c r="E15" s="54">
        <f t="shared" si="1"/>
        <v>687284.33000000007</v>
      </c>
      <c r="F15" s="8"/>
    </row>
    <row r="16" spans="1:62" s="2" customFormat="1" ht="25.5" customHeight="1">
      <c r="A16" s="13" t="s">
        <v>8</v>
      </c>
      <c r="B16" s="11">
        <v>3112600</v>
      </c>
      <c r="C16" s="11">
        <v>566000</v>
      </c>
      <c r="D16" s="52">
        <v>0</v>
      </c>
      <c r="E16" s="54">
        <f t="shared" si="1"/>
        <v>566000</v>
      </c>
      <c r="F16" s="8"/>
    </row>
    <row r="17" spans="1:6" s="2" customFormat="1" ht="46.5" customHeight="1">
      <c r="A17" s="13" t="s">
        <v>24</v>
      </c>
      <c r="B17" s="11">
        <v>89823400</v>
      </c>
      <c r="C17" s="11">
        <v>23093000</v>
      </c>
      <c r="D17" s="52">
        <v>22968000</v>
      </c>
      <c r="E17" s="54">
        <f t="shared" si="1"/>
        <v>125000</v>
      </c>
      <c r="F17" s="8"/>
    </row>
    <row r="18" spans="1:6" s="2" customFormat="1" ht="33" customHeight="1">
      <c r="A18" s="24" t="s">
        <v>10</v>
      </c>
      <c r="B18" s="6">
        <f>B10</f>
        <v>280692300</v>
      </c>
      <c r="C18" s="6">
        <f>C10</f>
        <v>70551700</v>
      </c>
      <c r="D18" s="6">
        <v>70426700</v>
      </c>
      <c r="E18" s="53">
        <f>C18-D18</f>
        <v>125000</v>
      </c>
      <c r="F18" s="8"/>
    </row>
    <row r="19" spans="1:6" s="2" customFormat="1" ht="29.25" customHeight="1">
      <c r="A19" s="13" t="s">
        <v>11</v>
      </c>
      <c r="B19" s="11">
        <f>B18</f>
        <v>280692300</v>
      </c>
      <c r="C19" s="11">
        <f>C18</f>
        <v>70551700</v>
      </c>
      <c r="D19" s="52">
        <v>70426700</v>
      </c>
      <c r="E19" s="54">
        <f>C19-D19</f>
        <v>125000</v>
      </c>
      <c r="F19" s="8"/>
    </row>
    <row r="20" spans="1:6" s="2" customFormat="1" ht="70.5" customHeight="1">
      <c r="A20" s="78" t="s">
        <v>65</v>
      </c>
      <c r="B20" s="78"/>
      <c r="C20" s="78"/>
      <c r="D20" s="78"/>
      <c r="E20" s="78"/>
      <c r="F20" s="78"/>
    </row>
    <row r="21" spans="1:6" s="2" customFormat="1" ht="20.25" customHeight="1">
      <c r="A21"/>
      <c r="B21"/>
      <c r="C21"/>
      <c r="D21"/>
      <c r="E21"/>
      <c r="F21"/>
    </row>
    <row r="22" spans="1:6" s="2" customFormat="1" ht="21" customHeight="1">
      <c r="A22" s="88" t="s">
        <v>14</v>
      </c>
      <c r="B22" s="88"/>
      <c r="C22" s="88"/>
      <c r="D22" s="88"/>
      <c r="E22" s="88"/>
      <c r="F22" s="88"/>
    </row>
    <row r="23" spans="1:6" s="2" customFormat="1" ht="12.75" customHeight="1">
      <c r="A23" s="5"/>
      <c r="B23" s="5"/>
    </row>
    <row r="24" spans="1:6" s="2" customFormat="1" ht="21.75" customHeight="1">
      <c r="A24" s="88" t="s">
        <v>15</v>
      </c>
      <c r="B24" s="88"/>
      <c r="C24" s="88"/>
      <c r="D24" s="88"/>
      <c r="E24" s="88"/>
      <c r="F24" s="88"/>
    </row>
    <row r="25" spans="1:6" s="2" customFormat="1" ht="38.25" customHeight="1">
      <c r="A25"/>
      <c r="B25"/>
      <c r="C25"/>
      <c r="D25"/>
      <c r="E25"/>
      <c r="F25"/>
    </row>
    <row r="26" spans="1:6" s="2" customFormat="1">
      <c r="A26"/>
      <c r="B26"/>
      <c r="C26"/>
      <c r="D26"/>
      <c r="E26"/>
      <c r="F26"/>
    </row>
  </sheetData>
  <mergeCells count="15">
    <mergeCell ref="A22:F22"/>
    <mergeCell ref="A24:F24"/>
    <mergeCell ref="E6:F6"/>
    <mergeCell ref="A7:A9"/>
    <mergeCell ref="B7:C7"/>
    <mergeCell ref="D7:D9"/>
    <mergeCell ref="E7:F7"/>
    <mergeCell ref="B8:C8"/>
    <mergeCell ref="E8:F8"/>
    <mergeCell ref="A6:B6"/>
    <mergeCell ref="A1:F1"/>
    <mergeCell ref="A4:F4"/>
    <mergeCell ref="A5:E5"/>
    <mergeCell ref="F5:G5"/>
    <mergeCell ref="A20:F20"/>
  </mergeCells>
  <pageMargins left="0.7" right="0.21" top="0.4" bottom="0.26" header="0.16" footer="0.17"/>
  <pageSetup orientation="portrait" r:id="rId1"/>
</worksheet>
</file>

<file path=xl/worksheets/sheet4.xml><?xml version="1.0" encoding="utf-8"?>
<worksheet xmlns="http://schemas.openxmlformats.org/spreadsheetml/2006/main" xmlns:r="http://schemas.openxmlformats.org/officeDocument/2006/relationships">
  <dimension ref="A1:G24"/>
  <sheetViews>
    <sheetView topLeftCell="A5" workbookViewId="0">
      <selection activeCell="L19" sqref="L19"/>
    </sheetView>
  </sheetViews>
  <sheetFormatPr defaultRowHeight="15"/>
  <cols>
    <col min="1" max="1" width="31.42578125" customWidth="1"/>
    <col min="2" max="2" width="13" customWidth="1"/>
    <col min="3" max="3" width="12.42578125" customWidth="1"/>
    <col min="4" max="4" width="12.7109375" customWidth="1"/>
    <col min="5" max="5" width="13" customWidth="1"/>
    <col min="6" max="6" width="13.7109375" customWidth="1"/>
  </cols>
  <sheetData>
    <row r="1" spans="1:7" ht="103.5" customHeight="1">
      <c r="A1" s="95" t="s">
        <v>66</v>
      </c>
      <c r="B1" s="95"/>
      <c r="C1" s="95"/>
      <c r="D1" s="95"/>
      <c r="E1" s="95"/>
      <c r="F1" s="95"/>
      <c r="G1" s="2"/>
    </row>
    <row r="2" spans="1:7">
      <c r="A2" s="2"/>
      <c r="B2" s="2"/>
      <c r="C2" s="2"/>
      <c r="D2" s="2"/>
      <c r="E2" s="2"/>
      <c r="F2" s="2"/>
      <c r="G2" s="2"/>
    </row>
    <row r="3" spans="1:7">
      <c r="A3" s="96" t="s">
        <v>68</v>
      </c>
      <c r="B3" s="96"/>
      <c r="C3" s="96"/>
      <c r="D3" s="96"/>
      <c r="E3" s="96"/>
      <c r="F3" s="96"/>
      <c r="G3" s="2"/>
    </row>
    <row r="4" spans="1:7">
      <c r="A4" s="97" t="s">
        <v>69</v>
      </c>
      <c r="B4" s="97"/>
      <c r="C4" s="97"/>
      <c r="D4" s="97"/>
      <c r="E4" s="97"/>
      <c r="F4" s="98"/>
      <c r="G4" s="98"/>
    </row>
    <row r="5" spans="1:7">
      <c r="A5" s="99" t="s">
        <v>67</v>
      </c>
      <c r="B5" s="99"/>
      <c r="C5" s="58"/>
      <c r="D5" s="59"/>
      <c r="E5" s="98" t="s">
        <v>27</v>
      </c>
      <c r="F5" s="98"/>
      <c r="G5" s="2"/>
    </row>
    <row r="6" spans="1:7" ht="26.25" customHeight="1">
      <c r="A6" s="91" t="s">
        <v>16</v>
      </c>
      <c r="B6" s="91" t="s">
        <v>1</v>
      </c>
      <c r="C6" s="91"/>
      <c r="D6" s="92" t="s">
        <v>2</v>
      </c>
      <c r="E6" s="91" t="s">
        <v>3</v>
      </c>
      <c r="F6" s="91"/>
      <c r="G6" s="2"/>
    </row>
    <row r="7" spans="1:7" ht="41.25" hidden="1" customHeight="1">
      <c r="A7" s="91"/>
      <c r="B7" s="93" t="s">
        <v>26</v>
      </c>
      <c r="C7" s="94"/>
      <c r="D7" s="92"/>
      <c r="E7" s="93" t="s">
        <v>3</v>
      </c>
      <c r="F7" s="94"/>
      <c r="G7" s="2"/>
    </row>
    <row r="8" spans="1:7" ht="52.5" customHeight="1">
      <c r="A8" s="91"/>
      <c r="B8" s="60" t="s">
        <v>17</v>
      </c>
      <c r="C8" s="61" t="s">
        <v>18</v>
      </c>
      <c r="D8" s="92"/>
      <c r="E8" s="60" t="s">
        <v>19</v>
      </c>
      <c r="F8" s="60" t="s">
        <v>20</v>
      </c>
      <c r="G8" s="2"/>
    </row>
    <row r="9" spans="1:7" ht="25.5" customHeight="1">
      <c r="A9" s="70" t="s">
        <v>21</v>
      </c>
      <c r="B9" s="62">
        <f t="shared" ref="B9:E10" si="0">B10</f>
        <v>280692300</v>
      </c>
      <c r="C9" s="62">
        <f t="shared" si="0"/>
        <v>93842200</v>
      </c>
      <c r="D9" s="63">
        <f t="shared" si="0"/>
        <v>90516470.979999989</v>
      </c>
      <c r="E9" s="64">
        <f t="shared" si="0"/>
        <v>3325729.0200000023</v>
      </c>
      <c r="F9" s="65"/>
      <c r="G9" s="4"/>
    </row>
    <row r="10" spans="1:7" ht="25.5" customHeight="1">
      <c r="A10" s="70" t="s">
        <v>58</v>
      </c>
      <c r="B10" s="62">
        <f t="shared" si="0"/>
        <v>280692300</v>
      </c>
      <c r="C10" s="62">
        <f t="shared" si="0"/>
        <v>93842200</v>
      </c>
      <c r="D10" s="63">
        <f t="shared" si="0"/>
        <v>90516470.979999989</v>
      </c>
      <c r="E10" s="64">
        <f t="shared" si="0"/>
        <v>3325729.0200000023</v>
      </c>
      <c r="F10" s="65"/>
      <c r="G10" s="4"/>
    </row>
    <row r="11" spans="1:7" ht="25.5" customHeight="1">
      <c r="A11" s="70" t="s">
        <v>59</v>
      </c>
      <c r="B11" s="62">
        <f>B12+B13+B14+B15+B16</f>
        <v>280692300</v>
      </c>
      <c r="C11" s="62">
        <f>C12+C13+C14+C15+C16</f>
        <v>93842200</v>
      </c>
      <c r="D11" s="63">
        <f>D12+D13+D14+D15+D16</f>
        <v>90516470.979999989</v>
      </c>
      <c r="E11" s="64">
        <f>E12+E13+E14+E15+E16</f>
        <v>3325729.0200000023</v>
      </c>
      <c r="F11" s="65"/>
      <c r="G11" s="2"/>
    </row>
    <row r="12" spans="1:7" ht="25.5" customHeight="1">
      <c r="A12" s="71" t="s">
        <v>5</v>
      </c>
      <c r="B12" s="66">
        <v>157582100</v>
      </c>
      <c r="C12" s="66">
        <v>52527200</v>
      </c>
      <c r="D12" s="67">
        <v>51149473.619999997</v>
      </c>
      <c r="E12" s="68">
        <f t="shared" ref="E12:E16" si="1">C12-D12</f>
        <v>1377726.3800000027</v>
      </c>
      <c r="F12" s="65"/>
      <c r="G12" s="2"/>
    </row>
    <row r="13" spans="1:7" ht="25.5" customHeight="1">
      <c r="A13" s="71" t="s">
        <v>23</v>
      </c>
      <c r="B13" s="66">
        <v>17334100</v>
      </c>
      <c r="C13" s="66">
        <v>5778000</v>
      </c>
      <c r="D13" s="67">
        <v>5626442.1200000001</v>
      </c>
      <c r="E13" s="68">
        <f t="shared" si="1"/>
        <v>151557.87999999989</v>
      </c>
      <c r="F13" s="65"/>
      <c r="G13" s="2"/>
    </row>
    <row r="14" spans="1:7" ht="25.5" customHeight="1">
      <c r="A14" s="71" t="s">
        <v>7</v>
      </c>
      <c r="B14" s="66">
        <v>12840100</v>
      </c>
      <c r="C14" s="66">
        <v>4239000</v>
      </c>
      <c r="D14" s="67">
        <v>3416555.24</v>
      </c>
      <c r="E14" s="68">
        <f t="shared" si="1"/>
        <v>822444.75999999978</v>
      </c>
      <c r="F14" s="65"/>
      <c r="G14" s="2"/>
    </row>
    <row r="15" spans="1:7" ht="25.5" customHeight="1">
      <c r="A15" s="71" t="s">
        <v>8</v>
      </c>
      <c r="B15" s="66">
        <v>3112600</v>
      </c>
      <c r="C15" s="66">
        <v>849000</v>
      </c>
      <c r="D15" s="67">
        <v>0</v>
      </c>
      <c r="E15" s="68">
        <f t="shared" si="1"/>
        <v>849000</v>
      </c>
      <c r="F15" s="65"/>
      <c r="G15" s="2"/>
    </row>
    <row r="16" spans="1:7" ht="33" customHeight="1">
      <c r="A16" s="71" t="s">
        <v>24</v>
      </c>
      <c r="B16" s="66">
        <v>89823400</v>
      </c>
      <c r="C16" s="66">
        <v>30449000</v>
      </c>
      <c r="D16" s="67">
        <v>30324000</v>
      </c>
      <c r="E16" s="68">
        <f t="shared" si="1"/>
        <v>125000</v>
      </c>
      <c r="F16" s="65"/>
      <c r="G16" s="2"/>
    </row>
    <row r="17" spans="1:7" ht="25.5" customHeight="1">
      <c r="A17" s="70" t="s">
        <v>10</v>
      </c>
      <c r="B17" s="62">
        <f>B9</f>
        <v>280692300</v>
      </c>
      <c r="C17" s="62">
        <f>C9</f>
        <v>93842200</v>
      </c>
      <c r="D17" s="62">
        <v>93717200</v>
      </c>
      <c r="E17" s="64">
        <f>C17-D17</f>
        <v>125000</v>
      </c>
      <c r="F17" s="65"/>
      <c r="G17" s="2"/>
    </row>
    <row r="18" spans="1:7" ht="25.5" customHeight="1">
      <c r="A18" s="71" t="s">
        <v>11</v>
      </c>
      <c r="B18" s="66">
        <f>B17</f>
        <v>280692300</v>
      </c>
      <c r="C18" s="66">
        <f>C17</f>
        <v>93842200</v>
      </c>
      <c r="D18" s="67">
        <v>93717200</v>
      </c>
      <c r="E18" s="68">
        <f>C18-D18</f>
        <v>125000</v>
      </c>
      <c r="F18" s="65"/>
      <c r="G18" s="2"/>
    </row>
    <row r="19" spans="1:7" ht="58.5" customHeight="1">
      <c r="A19" s="89" t="s">
        <v>70</v>
      </c>
      <c r="B19" s="89"/>
      <c r="C19" s="89"/>
      <c r="D19" s="89"/>
      <c r="E19" s="89"/>
      <c r="F19" s="89"/>
      <c r="G19" s="2"/>
    </row>
    <row r="20" spans="1:7" ht="24.75" customHeight="1">
      <c r="A20" s="69"/>
      <c r="B20" s="69"/>
      <c r="C20" s="69"/>
      <c r="D20" s="69"/>
      <c r="E20" s="69"/>
      <c r="F20" s="69"/>
      <c r="G20" s="2"/>
    </row>
    <row r="21" spans="1:7" ht="18" customHeight="1">
      <c r="A21" s="90" t="s">
        <v>14</v>
      </c>
      <c r="B21" s="90"/>
      <c r="C21" s="90"/>
      <c r="D21" s="90"/>
      <c r="E21" s="90"/>
      <c r="F21" s="90"/>
      <c r="G21" s="2"/>
    </row>
    <row r="22" spans="1:7" ht="21" customHeight="1">
      <c r="A22" s="2"/>
      <c r="B22" s="2"/>
      <c r="C22" s="2"/>
      <c r="D22" s="2"/>
      <c r="E22" s="2"/>
      <c r="F22" s="2"/>
      <c r="G22" s="2"/>
    </row>
    <row r="23" spans="1:7" ht="17.25" customHeight="1">
      <c r="A23" s="90" t="s">
        <v>15</v>
      </c>
      <c r="B23" s="90"/>
      <c r="C23" s="90"/>
      <c r="D23" s="90"/>
      <c r="E23" s="90"/>
      <c r="F23" s="90"/>
      <c r="G23" s="2"/>
    </row>
    <row r="24" spans="1:7" ht="88.5" customHeight="1"/>
  </sheetData>
  <mergeCells count="15">
    <mergeCell ref="A1:F1"/>
    <mergeCell ref="A3:F3"/>
    <mergeCell ref="A4:E4"/>
    <mergeCell ref="F4:G4"/>
    <mergeCell ref="A5:B5"/>
    <mergeCell ref="E5:F5"/>
    <mergeCell ref="A19:F19"/>
    <mergeCell ref="A21:F21"/>
    <mergeCell ref="A23:F23"/>
    <mergeCell ref="A6:A8"/>
    <mergeCell ref="B6:C6"/>
    <mergeCell ref="D6:D8"/>
    <mergeCell ref="E6:F6"/>
    <mergeCell ref="B7:C7"/>
    <mergeCell ref="E7:F7"/>
  </mergeCells>
  <pageMargins left="0.64" right="0.17" top="0.24" bottom="0.55000000000000004" header="0.16" footer="0.3"/>
  <pageSetup orientation="portrait" r:id="rId1"/>
</worksheet>
</file>

<file path=xl/worksheets/sheet5.xml><?xml version="1.0" encoding="utf-8"?>
<worksheet xmlns="http://schemas.openxmlformats.org/spreadsheetml/2006/main" xmlns:r="http://schemas.openxmlformats.org/officeDocument/2006/relationships">
  <dimension ref="A1:G24"/>
  <sheetViews>
    <sheetView topLeftCell="A3" workbookViewId="0">
      <selection sqref="A1:XFD23"/>
    </sheetView>
  </sheetViews>
  <sheetFormatPr defaultRowHeight="15"/>
  <cols>
    <col min="1" max="1" width="32.42578125" customWidth="1"/>
    <col min="2" max="2" width="12.85546875" customWidth="1"/>
    <col min="3" max="3" width="14.140625" customWidth="1"/>
    <col min="4" max="4" width="13.42578125" customWidth="1"/>
    <col min="5" max="5" width="12.7109375" customWidth="1"/>
    <col min="6" max="6" width="9" customWidth="1"/>
  </cols>
  <sheetData>
    <row r="1" spans="1:7" ht="66" customHeight="1">
      <c r="A1" s="95" t="s">
        <v>71</v>
      </c>
      <c r="B1" s="95"/>
      <c r="C1" s="95"/>
      <c r="D1" s="95"/>
      <c r="E1" s="95"/>
      <c r="F1" s="95"/>
      <c r="G1" s="2"/>
    </row>
    <row r="2" spans="1:7">
      <c r="A2" s="2"/>
      <c r="B2" s="2"/>
      <c r="C2" s="2"/>
      <c r="D2" s="2"/>
      <c r="E2" s="2"/>
      <c r="F2" s="2"/>
      <c r="G2" s="2"/>
    </row>
    <row r="3" spans="1:7" ht="22.5" customHeight="1">
      <c r="A3" s="96" t="s">
        <v>68</v>
      </c>
      <c r="B3" s="96"/>
      <c r="C3" s="96"/>
      <c r="D3" s="96"/>
      <c r="E3" s="96"/>
      <c r="F3" s="96"/>
      <c r="G3" s="2"/>
    </row>
    <row r="4" spans="1:7">
      <c r="A4" s="97" t="s">
        <v>69</v>
      </c>
      <c r="B4" s="97"/>
      <c r="C4" s="97"/>
      <c r="D4" s="97"/>
      <c r="E4" s="97"/>
      <c r="F4" s="98"/>
      <c r="G4" s="98"/>
    </row>
    <row r="5" spans="1:7">
      <c r="A5" s="99" t="s">
        <v>72</v>
      </c>
      <c r="B5" s="99"/>
      <c r="C5" s="74"/>
      <c r="D5" s="59"/>
      <c r="E5" s="98" t="s">
        <v>27</v>
      </c>
      <c r="F5" s="98"/>
      <c r="G5" s="2"/>
    </row>
    <row r="6" spans="1:7" ht="24.75" customHeight="1">
      <c r="A6" s="91" t="s">
        <v>16</v>
      </c>
      <c r="B6" s="91" t="s">
        <v>1</v>
      </c>
      <c r="C6" s="91"/>
      <c r="D6" s="92" t="s">
        <v>2</v>
      </c>
      <c r="E6" s="91" t="s">
        <v>3</v>
      </c>
      <c r="F6" s="91"/>
      <c r="G6" s="2"/>
    </row>
    <row r="7" spans="1:7" ht="24.75" customHeight="1">
      <c r="A7" s="91"/>
      <c r="B7" s="93" t="s">
        <v>26</v>
      </c>
      <c r="C7" s="94"/>
      <c r="D7" s="92"/>
      <c r="E7" s="93" t="s">
        <v>3</v>
      </c>
      <c r="F7" s="94"/>
      <c r="G7" s="2"/>
    </row>
    <row r="8" spans="1:7" ht="48" customHeight="1">
      <c r="A8" s="91"/>
      <c r="B8" s="72" t="s">
        <v>17</v>
      </c>
      <c r="C8" s="73" t="s">
        <v>18</v>
      </c>
      <c r="D8" s="92"/>
      <c r="E8" s="72" t="s">
        <v>19</v>
      </c>
      <c r="F8" s="72" t="s">
        <v>20</v>
      </c>
      <c r="G8" s="2"/>
    </row>
    <row r="9" spans="1:7" ht="24.75" customHeight="1">
      <c r="A9" s="70" t="s">
        <v>21</v>
      </c>
      <c r="B9" s="62">
        <f t="shared" ref="B9:E10" si="0">B10</f>
        <v>280692300</v>
      </c>
      <c r="C9" s="62">
        <f t="shared" si="0"/>
        <v>117132700</v>
      </c>
      <c r="D9" s="63">
        <f t="shared" si="0"/>
        <v>112505014.56999999</v>
      </c>
      <c r="E9" s="64">
        <f t="shared" si="0"/>
        <v>4627685.4300000034</v>
      </c>
      <c r="F9" s="65"/>
      <c r="G9" s="4"/>
    </row>
    <row r="10" spans="1:7" ht="24.75" customHeight="1">
      <c r="A10" s="70" t="s">
        <v>58</v>
      </c>
      <c r="B10" s="62">
        <f t="shared" si="0"/>
        <v>280692300</v>
      </c>
      <c r="C10" s="62">
        <f t="shared" si="0"/>
        <v>117132700</v>
      </c>
      <c r="D10" s="63">
        <f t="shared" si="0"/>
        <v>112505014.56999999</v>
      </c>
      <c r="E10" s="64">
        <f t="shared" si="0"/>
        <v>4627685.4300000034</v>
      </c>
      <c r="F10" s="65"/>
      <c r="G10" s="4"/>
    </row>
    <row r="11" spans="1:7" ht="24.75" customHeight="1">
      <c r="A11" s="70" t="s">
        <v>59</v>
      </c>
      <c r="B11" s="62">
        <f>B12+B13+B14+B15+B16</f>
        <v>280692300</v>
      </c>
      <c r="C11" s="62">
        <f>C12+C13+C14+C15+C16</f>
        <v>117132700</v>
      </c>
      <c r="D11" s="63">
        <f>D12+D13+D14+D15+D16</f>
        <v>112505014.56999999</v>
      </c>
      <c r="E11" s="64">
        <f>E12+E13+E14+E15+E16</f>
        <v>4627685.4300000034</v>
      </c>
      <c r="F11" s="65"/>
      <c r="G11" s="2"/>
    </row>
    <row r="12" spans="1:7" ht="21.75" customHeight="1">
      <c r="A12" s="71" t="s">
        <v>5</v>
      </c>
      <c r="B12" s="66">
        <v>157582100</v>
      </c>
      <c r="C12" s="66">
        <v>65659000</v>
      </c>
      <c r="D12" s="67">
        <v>63548519.619999997</v>
      </c>
      <c r="E12" s="68">
        <f t="shared" ref="E12:E16" si="1">C12-D12</f>
        <v>2110480.3800000027</v>
      </c>
      <c r="F12" s="65"/>
      <c r="G12" s="2"/>
    </row>
    <row r="13" spans="1:7" ht="21.75" customHeight="1">
      <c r="A13" s="71" t="s">
        <v>23</v>
      </c>
      <c r="B13" s="66">
        <v>17334100</v>
      </c>
      <c r="C13" s="66">
        <v>7222500</v>
      </c>
      <c r="D13" s="67">
        <v>6990337.1799999997</v>
      </c>
      <c r="E13" s="68">
        <f t="shared" si="1"/>
        <v>232162.8200000003</v>
      </c>
      <c r="F13" s="65"/>
      <c r="G13" s="2"/>
    </row>
    <row r="14" spans="1:7" ht="28.5" customHeight="1">
      <c r="A14" s="71" t="s">
        <v>7</v>
      </c>
      <c r="B14" s="66">
        <v>12840100</v>
      </c>
      <c r="C14" s="66">
        <v>5314200</v>
      </c>
      <c r="D14" s="67">
        <v>4286157.7699999996</v>
      </c>
      <c r="E14" s="68">
        <f t="shared" si="1"/>
        <v>1028042.2300000004</v>
      </c>
      <c r="F14" s="65"/>
      <c r="G14" s="2"/>
    </row>
    <row r="15" spans="1:7" ht="21.75" customHeight="1">
      <c r="A15" s="71" t="s">
        <v>8</v>
      </c>
      <c r="B15" s="66">
        <v>3112600</v>
      </c>
      <c r="C15" s="66">
        <v>1132000</v>
      </c>
      <c r="D15" s="67">
        <v>0</v>
      </c>
      <c r="E15" s="68">
        <f t="shared" si="1"/>
        <v>1132000</v>
      </c>
      <c r="F15" s="65"/>
      <c r="G15" s="2"/>
    </row>
    <row r="16" spans="1:7" ht="27" customHeight="1">
      <c r="A16" s="71" t="s">
        <v>24</v>
      </c>
      <c r="B16" s="66">
        <v>89823400</v>
      </c>
      <c r="C16" s="66">
        <v>37805000</v>
      </c>
      <c r="D16" s="67">
        <v>37680000</v>
      </c>
      <c r="E16" s="68">
        <f t="shared" si="1"/>
        <v>125000</v>
      </c>
      <c r="F16" s="65"/>
      <c r="G16" s="2"/>
    </row>
    <row r="17" spans="1:7" ht="30.75" customHeight="1">
      <c r="A17" s="70" t="s">
        <v>10</v>
      </c>
      <c r="B17" s="62">
        <f>B9</f>
        <v>280692300</v>
      </c>
      <c r="C17" s="62">
        <f>C9</f>
        <v>117132700</v>
      </c>
      <c r="D17" s="62">
        <v>117007700</v>
      </c>
      <c r="E17" s="64">
        <f>C17-D17</f>
        <v>125000</v>
      </c>
      <c r="F17" s="65"/>
      <c r="G17" s="2"/>
    </row>
    <row r="18" spans="1:7" ht="22.5" customHeight="1">
      <c r="A18" s="71" t="s">
        <v>11</v>
      </c>
      <c r="B18" s="66">
        <f>B17</f>
        <v>280692300</v>
      </c>
      <c r="C18" s="66">
        <f>C17</f>
        <v>117132700</v>
      </c>
      <c r="D18" s="67">
        <v>117007700</v>
      </c>
      <c r="E18" s="68">
        <f>C18-D18</f>
        <v>125000</v>
      </c>
      <c r="F18" s="65"/>
      <c r="G18" s="2"/>
    </row>
    <row r="19" spans="1:7" ht="62.25" customHeight="1">
      <c r="A19" s="89" t="s">
        <v>73</v>
      </c>
      <c r="B19" s="89"/>
      <c r="C19" s="89"/>
      <c r="D19" s="89"/>
      <c r="E19" s="89"/>
      <c r="F19" s="89"/>
      <c r="G19" s="2"/>
    </row>
    <row r="20" spans="1:7" ht="30" customHeight="1">
      <c r="A20" s="69"/>
      <c r="B20" s="69"/>
      <c r="C20" s="69"/>
      <c r="D20" s="69"/>
      <c r="E20" s="69"/>
      <c r="F20" s="69"/>
      <c r="G20" s="2"/>
    </row>
    <row r="21" spans="1:7" ht="18" customHeight="1">
      <c r="A21" s="90" t="s">
        <v>14</v>
      </c>
      <c r="B21" s="90"/>
      <c r="C21" s="90"/>
      <c r="D21" s="90"/>
      <c r="E21" s="90"/>
      <c r="F21" s="90"/>
      <c r="G21" s="2"/>
    </row>
    <row r="22" spans="1:7" ht="21.75" customHeight="1">
      <c r="A22" s="2"/>
      <c r="B22" s="2"/>
      <c r="C22" s="2"/>
      <c r="D22" s="2"/>
      <c r="E22" s="2"/>
      <c r="F22" s="2"/>
      <c r="G22" s="2"/>
    </row>
    <row r="23" spans="1:7" ht="14.25" customHeight="1">
      <c r="A23" s="90" t="s">
        <v>15</v>
      </c>
      <c r="B23" s="90"/>
      <c r="C23" s="90"/>
      <c r="D23" s="90"/>
      <c r="E23" s="90"/>
      <c r="F23" s="90"/>
      <c r="G23" s="2"/>
    </row>
    <row r="24" spans="1:7" ht="22.5" customHeight="1"/>
  </sheetData>
  <mergeCells count="15">
    <mergeCell ref="A19:F19"/>
    <mergeCell ref="A21:F21"/>
    <mergeCell ref="A23:F23"/>
    <mergeCell ref="A1:F1"/>
    <mergeCell ref="E6:F6"/>
    <mergeCell ref="A3:F3"/>
    <mergeCell ref="A4:E4"/>
    <mergeCell ref="F4:G4"/>
    <mergeCell ref="A5:B5"/>
    <mergeCell ref="E5:F5"/>
    <mergeCell ref="B7:C7"/>
    <mergeCell ref="E7:F7"/>
    <mergeCell ref="A6:A8"/>
    <mergeCell ref="B6:C6"/>
    <mergeCell ref="D6:D8"/>
  </mergeCells>
  <pageMargins left="0.7" right="0.13" top="0.25" bottom="0.75" header="0.16" footer="0.3"/>
  <pageSetup orientation="portrait" r:id="rId1"/>
</worksheet>
</file>

<file path=xl/worksheets/sheet6.xml><?xml version="1.0" encoding="utf-8"?>
<worksheet xmlns="http://schemas.openxmlformats.org/spreadsheetml/2006/main" xmlns:r="http://schemas.openxmlformats.org/officeDocument/2006/relationships">
  <dimension ref="A1:G23"/>
  <sheetViews>
    <sheetView tabSelected="1" topLeftCell="A7" workbookViewId="0">
      <selection activeCell="H10" sqref="H10"/>
    </sheetView>
  </sheetViews>
  <sheetFormatPr defaultRowHeight="15"/>
  <cols>
    <col min="1" max="1" width="34.140625" customWidth="1"/>
    <col min="2" max="3" width="13" customWidth="1"/>
    <col min="4" max="4" width="13.5703125" customWidth="1"/>
    <col min="5" max="5" width="13" customWidth="1"/>
    <col min="6" max="6" width="9.85546875" customWidth="1"/>
  </cols>
  <sheetData>
    <row r="1" spans="1:7" ht="113.25" customHeight="1">
      <c r="A1" s="95" t="s">
        <v>74</v>
      </c>
      <c r="B1" s="95"/>
      <c r="C1" s="95"/>
      <c r="D1" s="95"/>
      <c r="E1" s="95"/>
      <c r="F1" s="95"/>
      <c r="G1" s="2"/>
    </row>
    <row r="2" spans="1:7">
      <c r="A2" s="2"/>
      <c r="B2" s="2"/>
      <c r="C2" s="2"/>
      <c r="D2" s="2"/>
      <c r="E2" s="2"/>
      <c r="F2" s="2"/>
      <c r="G2" s="2"/>
    </row>
    <row r="3" spans="1:7" ht="22.5" customHeight="1">
      <c r="A3" s="96" t="s">
        <v>68</v>
      </c>
      <c r="B3" s="96"/>
      <c r="C3" s="96"/>
      <c r="D3" s="96"/>
      <c r="E3" s="96"/>
      <c r="F3" s="96"/>
      <c r="G3" s="2"/>
    </row>
    <row r="4" spans="1:7">
      <c r="A4" s="97" t="s">
        <v>69</v>
      </c>
      <c r="B4" s="97"/>
      <c r="C4" s="97"/>
      <c r="D4" s="97"/>
      <c r="E4" s="97"/>
      <c r="F4" s="98"/>
      <c r="G4" s="98"/>
    </row>
    <row r="5" spans="1:7">
      <c r="A5" s="99" t="s">
        <v>75</v>
      </c>
      <c r="B5" s="99"/>
      <c r="C5" s="75"/>
      <c r="D5" s="59"/>
      <c r="E5" s="98" t="s">
        <v>27</v>
      </c>
      <c r="F5" s="98"/>
      <c r="G5" s="2"/>
    </row>
    <row r="6" spans="1:7" ht="24.75" customHeight="1">
      <c r="A6" s="91" t="s">
        <v>16</v>
      </c>
      <c r="B6" s="91" t="s">
        <v>1</v>
      </c>
      <c r="C6" s="91"/>
      <c r="D6" s="92" t="s">
        <v>2</v>
      </c>
      <c r="E6" s="91" t="s">
        <v>3</v>
      </c>
      <c r="F6" s="91"/>
      <c r="G6" s="2"/>
    </row>
    <row r="7" spans="1:7" ht="24.75" customHeight="1">
      <c r="A7" s="91"/>
      <c r="B7" s="93" t="s">
        <v>26</v>
      </c>
      <c r="C7" s="94"/>
      <c r="D7" s="92"/>
      <c r="E7" s="93" t="s">
        <v>3</v>
      </c>
      <c r="F7" s="94"/>
      <c r="G7" s="2"/>
    </row>
    <row r="8" spans="1:7" ht="48" customHeight="1">
      <c r="A8" s="91"/>
      <c r="B8" s="76" t="s">
        <v>17</v>
      </c>
      <c r="C8" s="77" t="s">
        <v>18</v>
      </c>
      <c r="D8" s="92"/>
      <c r="E8" s="76" t="s">
        <v>19</v>
      </c>
      <c r="F8" s="76" t="s">
        <v>20</v>
      </c>
      <c r="G8" s="2"/>
    </row>
    <row r="9" spans="1:7" ht="28.5" customHeight="1">
      <c r="A9" s="70" t="s">
        <v>21</v>
      </c>
      <c r="B9" s="62">
        <f t="shared" ref="B9:E10" si="0">B10</f>
        <v>280692300</v>
      </c>
      <c r="C9" s="62">
        <f t="shared" si="0"/>
        <v>140949900</v>
      </c>
      <c r="D9" s="63">
        <f t="shared" si="0"/>
        <v>134603258.25</v>
      </c>
      <c r="E9" s="64">
        <f t="shared" si="0"/>
        <v>6346641.7499999953</v>
      </c>
      <c r="F9" s="65"/>
      <c r="G9" s="4"/>
    </row>
    <row r="10" spans="1:7" ht="28.5" customHeight="1">
      <c r="A10" s="70" t="s">
        <v>58</v>
      </c>
      <c r="B10" s="62">
        <f t="shared" si="0"/>
        <v>280692300</v>
      </c>
      <c r="C10" s="62">
        <f t="shared" si="0"/>
        <v>140949900</v>
      </c>
      <c r="D10" s="63">
        <f t="shared" si="0"/>
        <v>134603258.25</v>
      </c>
      <c r="E10" s="64">
        <f t="shared" si="0"/>
        <v>6346641.7499999953</v>
      </c>
      <c r="F10" s="65"/>
      <c r="G10" s="4"/>
    </row>
    <row r="11" spans="1:7" ht="28.5" customHeight="1">
      <c r="A11" s="70" t="s">
        <v>59</v>
      </c>
      <c r="B11" s="62">
        <f>B12+B13+B14+B15+B16</f>
        <v>280692300</v>
      </c>
      <c r="C11" s="62">
        <f>C12+C13+C14+C15+C16</f>
        <v>140949900</v>
      </c>
      <c r="D11" s="63">
        <f>D12+D13+D14+D15+D16</f>
        <v>134603258.25</v>
      </c>
      <c r="E11" s="64">
        <f>E12+E13+E14+E15+E16</f>
        <v>6346641.7499999953</v>
      </c>
      <c r="F11" s="65"/>
      <c r="G11" s="2"/>
    </row>
    <row r="12" spans="1:7" ht="28.5" customHeight="1">
      <c r="A12" s="71" t="s">
        <v>5</v>
      </c>
      <c r="B12" s="66">
        <v>157582100</v>
      </c>
      <c r="C12" s="66">
        <v>78790800</v>
      </c>
      <c r="D12" s="67">
        <v>75939565.620000005</v>
      </c>
      <c r="E12" s="68">
        <f t="shared" ref="E12:E16" si="1">C12-D12</f>
        <v>2851234.3799999952</v>
      </c>
      <c r="F12" s="65"/>
      <c r="G12" s="2"/>
    </row>
    <row r="13" spans="1:7" ht="28.5" customHeight="1">
      <c r="A13" s="71" t="s">
        <v>23</v>
      </c>
      <c r="B13" s="66">
        <v>17334100</v>
      </c>
      <c r="C13" s="66">
        <v>8667000</v>
      </c>
      <c r="D13" s="67">
        <v>8353352.2400000002</v>
      </c>
      <c r="E13" s="68">
        <f t="shared" si="1"/>
        <v>313647.75999999978</v>
      </c>
      <c r="F13" s="65"/>
      <c r="G13" s="2"/>
    </row>
    <row r="14" spans="1:7" ht="28.5" customHeight="1">
      <c r="A14" s="71" t="s">
        <v>7</v>
      </c>
      <c r="B14" s="66">
        <v>12840100</v>
      </c>
      <c r="C14" s="66">
        <v>6389400</v>
      </c>
      <c r="D14" s="67">
        <v>5274340.3899999997</v>
      </c>
      <c r="E14" s="68">
        <f t="shared" si="1"/>
        <v>1115059.6100000003</v>
      </c>
      <c r="F14" s="65"/>
      <c r="G14" s="2"/>
    </row>
    <row r="15" spans="1:7" ht="28.5" customHeight="1">
      <c r="A15" s="71" t="s">
        <v>8</v>
      </c>
      <c r="B15" s="66">
        <v>3112600</v>
      </c>
      <c r="C15" s="66">
        <v>1415000</v>
      </c>
      <c r="D15" s="67">
        <v>0</v>
      </c>
      <c r="E15" s="68">
        <f t="shared" si="1"/>
        <v>1415000</v>
      </c>
      <c r="F15" s="65"/>
      <c r="G15" s="2"/>
    </row>
    <row r="16" spans="1:7" ht="31.5" customHeight="1">
      <c r="A16" s="71" t="s">
        <v>24</v>
      </c>
      <c r="B16" s="66">
        <v>89823400</v>
      </c>
      <c r="C16" s="66">
        <v>45687700</v>
      </c>
      <c r="D16" s="67">
        <v>45036000</v>
      </c>
      <c r="E16" s="68">
        <f t="shared" si="1"/>
        <v>651700</v>
      </c>
      <c r="F16" s="65"/>
      <c r="G16" s="2"/>
    </row>
    <row r="17" spans="1:7" ht="28.5" customHeight="1">
      <c r="A17" s="70" t="s">
        <v>10</v>
      </c>
      <c r="B17" s="62">
        <f>B9</f>
        <v>280692300</v>
      </c>
      <c r="C17" s="62">
        <f>C9</f>
        <v>140949900</v>
      </c>
      <c r="D17" s="62">
        <v>140824900</v>
      </c>
      <c r="E17" s="64">
        <f>C17-D17</f>
        <v>125000</v>
      </c>
      <c r="F17" s="65"/>
      <c r="G17" s="2"/>
    </row>
    <row r="18" spans="1:7" ht="28.5" customHeight="1">
      <c r="A18" s="71" t="s">
        <v>11</v>
      </c>
      <c r="B18" s="66">
        <f>B17</f>
        <v>280692300</v>
      </c>
      <c r="C18" s="66">
        <f>C17</f>
        <v>140949900</v>
      </c>
      <c r="D18" s="67">
        <v>140824900</v>
      </c>
      <c r="E18" s="68">
        <f>C18-D18</f>
        <v>125000</v>
      </c>
      <c r="F18" s="65"/>
      <c r="G18" s="2"/>
    </row>
    <row r="19" spans="1:7" ht="62.25" customHeight="1">
      <c r="A19" s="89" t="s">
        <v>76</v>
      </c>
      <c r="B19" s="89"/>
      <c r="C19" s="89"/>
      <c r="D19" s="89"/>
      <c r="E19" s="89"/>
      <c r="F19" s="89"/>
      <c r="G19" s="2"/>
    </row>
    <row r="20" spans="1:7" ht="30" customHeight="1">
      <c r="A20" s="69"/>
      <c r="B20" s="69"/>
      <c r="C20" s="69"/>
      <c r="D20" s="69"/>
      <c r="E20" s="69"/>
      <c r="F20" s="69"/>
      <c r="G20" s="2"/>
    </row>
    <row r="21" spans="1:7" ht="18" customHeight="1">
      <c r="A21" s="90" t="s">
        <v>14</v>
      </c>
      <c r="B21" s="90"/>
      <c r="C21" s="90"/>
      <c r="D21" s="90"/>
      <c r="E21" s="90"/>
      <c r="F21" s="90"/>
      <c r="G21" s="2"/>
    </row>
    <row r="22" spans="1:7" ht="21.75" customHeight="1">
      <c r="A22" s="2"/>
      <c r="B22" s="2"/>
      <c r="C22" s="2"/>
      <c r="D22" s="2"/>
      <c r="E22" s="2"/>
      <c r="F22" s="2"/>
      <c r="G22" s="2"/>
    </row>
    <row r="23" spans="1:7" ht="14.25" customHeight="1">
      <c r="A23" s="90" t="s">
        <v>15</v>
      </c>
      <c r="B23" s="90"/>
      <c r="C23" s="90"/>
      <c r="D23" s="90"/>
      <c r="E23" s="90"/>
      <c r="F23" s="90"/>
      <c r="G23" s="2"/>
    </row>
  </sheetData>
  <mergeCells count="15">
    <mergeCell ref="B6:C6"/>
    <mergeCell ref="E6:F6"/>
    <mergeCell ref="A23:F23"/>
    <mergeCell ref="A6:A8"/>
    <mergeCell ref="D6:D8"/>
    <mergeCell ref="B7:C7"/>
    <mergeCell ref="E7:F7"/>
    <mergeCell ref="A19:F19"/>
    <mergeCell ref="A21:F21"/>
    <mergeCell ref="A1:F1"/>
    <mergeCell ref="A3:F3"/>
    <mergeCell ref="A4:E4"/>
    <mergeCell ref="F4:G4"/>
    <mergeCell ref="A5:B5"/>
    <mergeCell ref="E5:F5"/>
  </mergeCells>
  <pageMargins left="0.7" right="0.18" top="0.16" bottom="0.55000000000000004" header="0.37" footer="0.3"/>
  <pageSetup orientation="portrait" r:id="rId1"/>
</worksheet>
</file>

<file path=xl/worksheets/sheet7.xml><?xml version="1.0" encoding="utf-8"?>
<worksheet xmlns="http://schemas.openxmlformats.org/spreadsheetml/2006/main" xmlns:r="http://schemas.openxmlformats.org/officeDocument/2006/relationships">
  <dimension ref="A1:G28"/>
  <sheetViews>
    <sheetView topLeftCell="A4" workbookViewId="0">
      <selection sqref="A1:G29"/>
    </sheetView>
  </sheetViews>
  <sheetFormatPr defaultRowHeight="15"/>
  <cols>
    <col min="1" max="1" width="41.5703125" customWidth="1"/>
    <col min="2" max="2" width="10.28515625" customWidth="1"/>
    <col min="3" max="3" width="10.5703125" customWidth="1"/>
    <col min="4" max="4" width="11.28515625" customWidth="1"/>
    <col min="5" max="5" width="10.7109375" customWidth="1"/>
    <col min="6" max="6" width="11" customWidth="1"/>
  </cols>
  <sheetData>
    <row r="1" spans="1:7" ht="51.75" customHeight="1">
      <c r="A1" s="85" t="s">
        <v>32</v>
      </c>
      <c r="B1" s="85"/>
      <c r="C1" s="85"/>
      <c r="D1" s="85"/>
      <c r="E1" s="85"/>
      <c r="F1" s="85"/>
      <c r="G1" s="2"/>
    </row>
    <row r="2" spans="1:7">
      <c r="A2" s="1"/>
      <c r="B2" s="1"/>
      <c r="C2" s="1"/>
      <c r="D2" s="1"/>
      <c r="E2" s="1"/>
      <c r="F2" s="1"/>
      <c r="G2" s="2"/>
    </row>
    <row r="3" spans="1:7">
      <c r="A3" s="83" t="s">
        <v>12</v>
      </c>
      <c r="B3" s="83"/>
      <c r="C3" s="83"/>
      <c r="D3" s="83"/>
      <c r="E3" s="83"/>
      <c r="F3" s="83"/>
      <c r="G3" s="5"/>
    </row>
    <row r="4" spans="1:7">
      <c r="A4" s="86" t="s">
        <v>13</v>
      </c>
      <c r="B4" s="86"/>
      <c r="C4" s="86"/>
      <c r="D4" s="86"/>
      <c r="E4" s="86"/>
      <c r="F4" s="84"/>
      <c r="G4" s="84"/>
    </row>
    <row r="5" spans="1:7">
      <c r="A5" s="87" t="s">
        <v>31</v>
      </c>
      <c r="B5" s="87"/>
      <c r="C5" s="26"/>
      <c r="D5" s="18"/>
      <c r="E5" s="84" t="s">
        <v>27</v>
      </c>
      <c r="F5" s="84"/>
      <c r="G5" s="2"/>
    </row>
    <row r="6" spans="1:7" ht="20.25" customHeight="1">
      <c r="A6" s="81"/>
      <c r="B6" s="79" t="s">
        <v>26</v>
      </c>
      <c r="C6" s="80"/>
      <c r="D6" s="100" t="s">
        <v>2</v>
      </c>
      <c r="E6" s="79" t="s">
        <v>3</v>
      </c>
      <c r="F6" s="80"/>
      <c r="G6" s="2"/>
    </row>
    <row r="7" spans="1:7" ht="54" customHeight="1">
      <c r="A7" s="81"/>
      <c r="B7" s="27" t="s">
        <v>17</v>
      </c>
      <c r="C7" s="28" t="s">
        <v>18</v>
      </c>
      <c r="D7" s="101"/>
      <c r="E7" s="27" t="s">
        <v>19</v>
      </c>
      <c r="F7" s="27" t="s">
        <v>20</v>
      </c>
      <c r="G7" s="2"/>
    </row>
    <row r="8" spans="1:7" ht="24" customHeight="1">
      <c r="A8" s="24" t="s">
        <v>21</v>
      </c>
      <c r="B8" s="6">
        <f>B9</f>
        <v>317220.2</v>
      </c>
      <c r="C8" s="6">
        <f>C9</f>
        <v>159913.70000000001</v>
      </c>
      <c r="D8" s="25">
        <f>D9</f>
        <v>130827.73</v>
      </c>
      <c r="E8" s="7">
        <f>E9</f>
        <v>29085.97</v>
      </c>
      <c r="F8" s="8"/>
      <c r="G8" s="4"/>
    </row>
    <row r="9" spans="1:7" ht="24" customHeight="1">
      <c r="A9" s="24" t="s">
        <v>22</v>
      </c>
      <c r="B9" s="6">
        <f>B10+B17</f>
        <v>317220.2</v>
      </c>
      <c r="C9" s="6">
        <f>C10+C17</f>
        <v>159913.70000000001</v>
      </c>
      <c r="D9" s="6">
        <f>D10+D17</f>
        <v>130827.73</v>
      </c>
      <c r="E9" s="7">
        <f>E10+E17</f>
        <v>29085.97</v>
      </c>
      <c r="F9" s="8"/>
      <c r="G9" s="4"/>
    </row>
    <row r="10" spans="1:7" ht="24" customHeight="1">
      <c r="A10" s="24" t="s">
        <v>4</v>
      </c>
      <c r="B10" s="6">
        <f>B11+B12+B13+B14+B15+B16</f>
        <v>296530.7</v>
      </c>
      <c r="C10" s="6">
        <f>C11+C12+C13+C14+C15+C16</f>
        <v>139984</v>
      </c>
      <c r="D10" s="6">
        <f>D11+D12+D13+D14+D15+D16</f>
        <v>115591.76</v>
      </c>
      <c r="E10" s="7">
        <f>E11+E12+E13+E14+E15+E16</f>
        <v>24392.239999999998</v>
      </c>
      <c r="F10" s="8"/>
      <c r="G10" s="2"/>
    </row>
    <row r="11" spans="1:7" ht="24" customHeight="1">
      <c r="A11" s="13" t="s">
        <v>5</v>
      </c>
      <c r="B11" s="11">
        <v>159364.1</v>
      </c>
      <c r="C11" s="11">
        <v>68032.2</v>
      </c>
      <c r="D11" s="11">
        <v>62299.199999999997</v>
      </c>
      <c r="E11" s="12">
        <f t="shared" ref="E11:E16" si="0">C11-D11</f>
        <v>5733</v>
      </c>
      <c r="F11" s="8"/>
      <c r="G11" s="2"/>
    </row>
    <row r="12" spans="1:7" ht="24" customHeight="1">
      <c r="A12" s="13" t="s">
        <v>23</v>
      </c>
      <c r="B12" s="11">
        <v>14967</v>
      </c>
      <c r="C12" s="11">
        <v>7483.8</v>
      </c>
      <c r="D12" s="11">
        <v>6942.77</v>
      </c>
      <c r="E12" s="12">
        <f t="shared" si="0"/>
        <v>541.02999999999975</v>
      </c>
      <c r="F12" s="8"/>
      <c r="G12" s="2"/>
    </row>
    <row r="13" spans="1:7" ht="33" customHeight="1">
      <c r="A13" s="13" t="s">
        <v>6</v>
      </c>
      <c r="B13" s="11">
        <v>26218</v>
      </c>
      <c r="C13" s="11">
        <v>13108.8</v>
      </c>
      <c r="D13" s="11">
        <v>0</v>
      </c>
      <c r="E13" s="12">
        <f t="shared" si="0"/>
        <v>13108.8</v>
      </c>
      <c r="F13" s="8"/>
      <c r="G13" s="2"/>
    </row>
    <row r="14" spans="1:7" ht="24" customHeight="1">
      <c r="A14" s="13" t="s">
        <v>7</v>
      </c>
      <c r="B14" s="11">
        <v>10917.2</v>
      </c>
      <c r="C14" s="11">
        <v>5176.2</v>
      </c>
      <c r="D14" s="11">
        <v>4927.7</v>
      </c>
      <c r="E14" s="12">
        <f t="shared" si="0"/>
        <v>248.5</v>
      </c>
      <c r="F14" s="8"/>
      <c r="G14" s="2"/>
    </row>
    <row r="15" spans="1:7" ht="24" customHeight="1">
      <c r="A15" s="13" t="s">
        <v>8</v>
      </c>
      <c r="B15" s="11">
        <v>10756</v>
      </c>
      <c r="C15" s="11">
        <v>8065.5</v>
      </c>
      <c r="D15" s="11">
        <v>3804.59</v>
      </c>
      <c r="E15" s="12">
        <f t="shared" si="0"/>
        <v>4260.91</v>
      </c>
      <c r="F15" s="8"/>
      <c r="G15" s="2"/>
    </row>
    <row r="16" spans="1:7" ht="30" customHeight="1">
      <c r="A16" s="13" t="s">
        <v>24</v>
      </c>
      <c r="B16" s="11">
        <v>74308.399999999994</v>
      </c>
      <c r="C16" s="11">
        <v>38117.5</v>
      </c>
      <c r="D16" s="11">
        <v>37617.5</v>
      </c>
      <c r="E16" s="12">
        <f t="shared" si="0"/>
        <v>500</v>
      </c>
      <c r="F16" s="8"/>
      <c r="G16" s="2"/>
    </row>
    <row r="17" spans="1:7" ht="24" customHeight="1">
      <c r="A17" s="24" t="s">
        <v>28</v>
      </c>
      <c r="B17" s="6">
        <f>B18</f>
        <v>20689.5</v>
      </c>
      <c r="C17" s="6">
        <f>C18</f>
        <v>19929.7</v>
      </c>
      <c r="D17" s="14">
        <f>D18</f>
        <v>15235.97</v>
      </c>
      <c r="E17" s="7">
        <f>E18</f>
        <v>4693.7300000000014</v>
      </c>
      <c r="F17" s="15"/>
      <c r="G17" s="2"/>
    </row>
    <row r="18" spans="1:7" ht="24" customHeight="1">
      <c r="A18" s="13" t="s">
        <v>9</v>
      </c>
      <c r="B18" s="11">
        <f>B19+B20</f>
        <v>20689.5</v>
      </c>
      <c r="C18" s="11">
        <f>C19+C20</f>
        <v>19929.7</v>
      </c>
      <c r="D18" s="11">
        <f>D19+D20</f>
        <v>15235.97</v>
      </c>
      <c r="E18" s="12">
        <f>C18-D18</f>
        <v>4693.7300000000014</v>
      </c>
      <c r="F18" s="15"/>
      <c r="G18" s="2"/>
    </row>
    <row r="19" spans="1:7" ht="31.5" customHeight="1">
      <c r="A19" s="13" t="s">
        <v>25</v>
      </c>
      <c r="B19" s="11">
        <v>1520</v>
      </c>
      <c r="C19" s="11">
        <v>760.2</v>
      </c>
      <c r="D19" s="11">
        <v>633</v>
      </c>
      <c r="E19" s="12">
        <f>C19-D19</f>
        <v>127.20000000000005</v>
      </c>
      <c r="F19" s="8"/>
      <c r="G19" s="2"/>
    </row>
    <row r="20" spans="1:7" ht="30" customHeight="1">
      <c r="A20" s="13" t="s">
        <v>30</v>
      </c>
      <c r="B20" s="11">
        <v>19169.5</v>
      </c>
      <c r="C20" s="11">
        <v>19169.5</v>
      </c>
      <c r="D20" s="11">
        <v>14602.97</v>
      </c>
      <c r="E20" s="12">
        <f>C20-D20</f>
        <v>4566.5300000000007</v>
      </c>
      <c r="F20" s="8"/>
      <c r="G20" s="2"/>
    </row>
    <row r="21" spans="1:7" ht="24" customHeight="1">
      <c r="A21" s="24" t="s">
        <v>10</v>
      </c>
      <c r="B21" s="6">
        <f>B8</f>
        <v>317220.2</v>
      </c>
      <c r="C21" s="6">
        <f>C8</f>
        <v>159913.70000000001</v>
      </c>
      <c r="D21" s="6">
        <v>159713.70000000001</v>
      </c>
      <c r="E21" s="7">
        <f>C21-D21</f>
        <v>200</v>
      </c>
      <c r="F21" s="8"/>
      <c r="G21" s="2"/>
    </row>
    <row r="22" spans="1:7" ht="24" customHeight="1">
      <c r="A22" s="13" t="s">
        <v>11</v>
      </c>
      <c r="B22" s="11">
        <f>B21</f>
        <v>317220.2</v>
      </c>
      <c r="C22" s="11">
        <f>C21</f>
        <v>159913.70000000001</v>
      </c>
      <c r="D22" s="11">
        <f>D21</f>
        <v>159713.70000000001</v>
      </c>
      <c r="E22" s="12">
        <f>C22-D22</f>
        <v>200</v>
      </c>
      <c r="F22" s="8"/>
      <c r="G22" s="2"/>
    </row>
    <row r="23" spans="1:7" ht="99.75" customHeight="1">
      <c r="A23" s="78" t="s">
        <v>33</v>
      </c>
      <c r="B23" s="78"/>
      <c r="C23" s="78"/>
      <c r="D23" s="78"/>
      <c r="E23" s="78"/>
      <c r="F23" s="78"/>
      <c r="G23" s="2"/>
    </row>
    <row r="24" spans="1:7">
      <c r="A24" s="5"/>
      <c r="B24" s="5"/>
      <c r="C24" s="5"/>
      <c r="D24" s="5"/>
      <c r="E24" s="5"/>
      <c r="F24" s="5"/>
      <c r="G24" s="2"/>
    </row>
    <row r="25" spans="1:7" ht="24" customHeight="1"/>
    <row r="26" spans="1:7">
      <c r="A26" s="88" t="s">
        <v>14</v>
      </c>
      <c r="B26" s="88"/>
      <c r="C26" s="88"/>
      <c r="D26" s="88"/>
      <c r="E26" s="88"/>
      <c r="F26" s="88"/>
    </row>
    <row r="27" spans="1:7">
      <c r="A27" s="5"/>
      <c r="B27" s="5"/>
      <c r="C27" s="2"/>
      <c r="D27" s="2"/>
      <c r="E27" s="2"/>
      <c r="F27" s="2"/>
    </row>
    <row r="28" spans="1:7">
      <c r="A28" s="88" t="s">
        <v>15</v>
      </c>
      <c r="B28" s="88"/>
      <c r="C28" s="88"/>
      <c r="D28" s="88"/>
      <c r="E28" s="88"/>
      <c r="F28" s="88"/>
    </row>
  </sheetData>
  <mergeCells count="13">
    <mergeCell ref="A1:F1"/>
    <mergeCell ref="A3:F3"/>
    <mergeCell ref="A4:E4"/>
    <mergeCell ref="F4:G4"/>
    <mergeCell ref="A5:B5"/>
    <mergeCell ref="E5:F5"/>
    <mergeCell ref="A28:F28"/>
    <mergeCell ref="A6:A7"/>
    <mergeCell ref="B6:C6"/>
    <mergeCell ref="D6:D7"/>
    <mergeCell ref="E6:F6"/>
    <mergeCell ref="A23:F23"/>
    <mergeCell ref="A26:F26"/>
  </mergeCells>
  <pageMargins left="0.5" right="0.26" top="0.12" bottom="0.31" header="0.12" footer="0.3"/>
  <pageSetup paperSize="9" orientation="portrait" r:id="rId1"/>
</worksheet>
</file>

<file path=xl/worksheets/sheet8.xml><?xml version="1.0" encoding="utf-8"?>
<worksheet xmlns="http://schemas.openxmlformats.org/spreadsheetml/2006/main" xmlns:r="http://schemas.openxmlformats.org/officeDocument/2006/relationships">
  <dimension ref="A1:G28"/>
  <sheetViews>
    <sheetView workbookViewId="0">
      <selection activeCell="K26" sqref="K26"/>
    </sheetView>
  </sheetViews>
  <sheetFormatPr defaultRowHeight="15"/>
  <cols>
    <col min="1" max="1" width="41.5703125" customWidth="1"/>
    <col min="2" max="2" width="10.28515625" customWidth="1"/>
    <col min="3" max="3" width="10.5703125" customWidth="1"/>
    <col min="4" max="5" width="11" customWidth="1"/>
    <col min="6" max="6" width="10.140625" customWidth="1"/>
  </cols>
  <sheetData>
    <row r="1" spans="1:7" ht="36" customHeight="1">
      <c r="A1" s="85" t="s">
        <v>34</v>
      </c>
      <c r="B1" s="85"/>
      <c r="C1" s="85"/>
      <c r="D1" s="85"/>
      <c r="E1" s="85"/>
      <c r="F1" s="85"/>
      <c r="G1" s="2"/>
    </row>
    <row r="2" spans="1:7">
      <c r="A2" s="1"/>
      <c r="B2" s="1"/>
      <c r="C2" s="1"/>
      <c r="D2" s="1"/>
      <c r="E2" s="1"/>
      <c r="F2" s="1"/>
      <c r="G2" s="2"/>
    </row>
    <row r="3" spans="1:7">
      <c r="A3" s="83" t="s">
        <v>12</v>
      </c>
      <c r="B3" s="83"/>
      <c r="C3" s="83"/>
      <c r="D3" s="83"/>
      <c r="E3" s="83"/>
      <c r="F3" s="83"/>
      <c r="G3" s="5"/>
    </row>
    <row r="4" spans="1:7">
      <c r="A4" s="86" t="s">
        <v>13</v>
      </c>
      <c r="B4" s="86"/>
      <c r="C4" s="86"/>
      <c r="D4" s="86"/>
      <c r="E4" s="86"/>
      <c r="F4" s="84"/>
      <c r="G4" s="84"/>
    </row>
    <row r="5" spans="1:7">
      <c r="A5" s="87" t="s">
        <v>35</v>
      </c>
      <c r="B5" s="87"/>
      <c r="C5" s="29"/>
      <c r="D5" s="18"/>
      <c r="E5" s="84" t="s">
        <v>27</v>
      </c>
      <c r="F5" s="84"/>
      <c r="G5" s="2"/>
    </row>
    <row r="6" spans="1:7" ht="18.75" customHeight="1">
      <c r="A6" s="81"/>
      <c r="B6" s="79" t="s">
        <v>26</v>
      </c>
      <c r="C6" s="80"/>
      <c r="D6" s="100" t="s">
        <v>2</v>
      </c>
      <c r="E6" s="79" t="s">
        <v>3</v>
      </c>
      <c r="F6" s="80"/>
      <c r="G6" s="2"/>
    </row>
    <row r="7" spans="1:7" ht="49.5" customHeight="1">
      <c r="A7" s="81"/>
      <c r="B7" s="30" t="s">
        <v>17</v>
      </c>
      <c r="C7" s="31" t="s">
        <v>18</v>
      </c>
      <c r="D7" s="101"/>
      <c r="E7" s="30" t="s">
        <v>19</v>
      </c>
      <c r="F7" s="30" t="s">
        <v>20</v>
      </c>
      <c r="G7" s="2"/>
    </row>
    <row r="8" spans="1:7" ht="24" customHeight="1">
      <c r="A8" s="24" t="s">
        <v>21</v>
      </c>
      <c r="B8" s="6">
        <f>B9</f>
        <v>317220.2</v>
      </c>
      <c r="C8" s="6">
        <f>C9</f>
        <v>191164.4</v>
      </c>
      <c r="D8" s="25">
        <f>D9</f>
        <v>165034.75</v>
      </c>
      <c r="E8" s="7">
        <f>E9</f>
        <v>26129.649999999987</v>
      </c>
      <c r="F8" s="8"/>
      <c r="G8" s="4"/>
    </row>
    <row r="9" spans="1:7" ht="24" customHeight="1">
      <c r="A9" s="24" t="s">
        <v>22</v>
      </c>
      <c r="B9" s="6">
        <f>B10+B17</f>
        <v>317220.2</v>
      </c>
      <c r="C9" s="6">
        <f>C10+C17</f>
        <v>191164.4</v>
      </c>
      <c r="D9" s="6">
        <f>D10+D17</f>
        <v>165034.75</v>
      </c>
      <c r="E9" s="7">
        <f>E10+E17</f>
        <v>26129.649999999987</v>
      </c>
      <c r="F9" s="8"/>
      <c r="G9" s="4"/>
    </row>
    <row r="10" spans="1:7" ht="24" customHeight="1">
      <c r="A10" s="24" t="s">
        <v>4</v>
      </c>
      <c r="B10" s="6">
        <f>B11+B12+B13+B14+B15+B16</f>
        <v>296530.7</v>
      </c>
      <c r="C10" s="6">
        <f>C11+C12+C13+C14+C15+C16</f>
        <v>171108</v>
      </c>
      <c r="D10" s="6">
        <f>D11+D12+D13+D14+D15+D16</f>
        <v>149798.78</v>
      </c>
      <c r="E10" s="7">
        <f>E11+E12+E13+E14+E15+E16</f>
        <v>21309.219999999987</v>
      </c>
      <c r="F10" s="8"/>
      <c r="G10" s="2"/>
    </row>
    <row r="11" spans="1:7" ht="24" customHeight="1">
      <c r="A11" s="13" t="s">
        <v>5</v>
      </c>
      <c r="B11" s="11">
        <v>159364.1</v>
      </c>
      <c r="C11" s="11">
        <v>79370.899999999994</v>
      </c>
      <c r="D11" s="11">
        <v>76194.570000000007</v>
      </c>
      <c r="E11" s="12">
        <f t="shared" ref="E11:E16" si="0">C11-D11</f>
        <v>3176.3299999999872</v>
      </c>
      <c r="F11" s="8"/>
      <c r="G11" s="2"/>
    </row>
    <row r="12" spans="1:7" ht="24" customHeight="1">
      <c r="A12" s="13" t="s">
        <v>23</v>
      </c>
      <c r="B12" s="11">
        <v>14967</v>
      </c>
      <c r="C12" s="11">
        <v>8731.1</v>
      </c>
      <c r="D12" s="11">
        <v>8486.23</v>
      </c>
      <c r="E12" s="12">
        <f t="shared" si="0"/>
        <v>244.8700000000008</v>
      </c>
      <c r="F12" s="8"/>
      <c r="G12" s="2"/>
    </row>
    <row r="13" spans="1:7" ht="30" customHeight="1">
      <c r="A13" s="13" t="s">
        <v>6</v>
      </c>
      <c r="B13" s="11">
        <v>26218</v>
      </c>
      <c r="C13" s="11">
        <v>13108.8</v>
      </c>
      <c r="D13" s="11">
        <v>0</v>
      </c>
      <c r="E13" s="12">
        <f t="shared" si="0"/>
        <v>13108.8</v>
      </c>
      <c r="F13" s="8"/>
      <c r="G13" s="2"/>
    </row>
    <row r="14" spans="1:7" ht="24" customHeight="1">
      <c r="A14" s="13" t="s">
        <v>7</v>
      </c>
      <c r="B14" s="11">
        <v>10917.2</v>
      </c>
      <c r="C14" s="11">
        <v>5618.8</v>
      </c>
      <c r="D14" s="11">
        <v>5600.49</v>
      </c>
      <c r="E14" s="12">
        <f t="shared" si="0"/>
        <v>18.3100000000004</v>
      </c>
      <c r="F14" s="8"/>
      <c r="G14" s="2"/>
    </row>
    <row r="15" spans="1:7" ht="24" customHeight="1">
      <c r="A15" s="13" t="s">
        <v>8</v>
      </c>
      <c r="B15" s="11">
        <v>10756</v>
      </c>
      <c r="C15" s="11">
        <v>8065.5</v>
      </c>
      <c r="D15" s="11">
        <v>3804.59</v>
      </c>
      <c r="E15" s="12">
        <f t="shared" si="0"/>
        <v>4260.91</v>
      </c>
      <c r="F15" s="8"/>
      <c r="G15" s="2"/>
    </row>
    <row r="16" spans="1:7" ht="30" customHeight="1">
      <c r="A16" s="13" t="s">
        <v>24</v>
      </c>
      <c r="B16" s="11">
        <v>74308.399999999994</v>
      </c>
      <c r="C16" s="11">
        <v>56212.9</v>
      </c>
      <c r="D16" s="11">
        <v>55712.9</v>
      </c>
      <c r="E16" s="12">
        <f t="shared" si="0"/>
        <v>500</v>
      </c>
      <c r="F16" s="8"/>
      <c r="G16" s="2"/>
    </row>
    <row r="17" spans="1:7" ht="24" customHeight="1">
      <c r="A17" s="24" t="s">
        <v>28</v>
      </c>
      <c r="B17" s="6">
        <f>B18</f>
        <v>20689.5</v>
      </c>
      <c r="C17" s="6">
        <f>C18</f>
        <v>20056.400000000001</v>
      </c>
      <c r="D17" s="14">
        <f>D18</f>
        <v>15235.97</v>
      </c>
      <c r="E17" s="7">
        <f>E18</f>
        <v>4820.4300000000021</v>
      </c>
      <c r="F17" s="15"/>
      <c r="G17" s="2"/>
    </row>
    <row r="18" spans="1:7" ht="24" customHeight="1">
      <c r="A18" s="13" t="s">
        <v>9</v>
      </c>
      <c r="B18" s="11">
        <f>B19+B20</f>
        <v>20689.5</v>
      </c>
      <c r="C18" s="11">
        <f>C19+C20</f>
        <v>20056.400000000001</v>
      </c>
      <c r="D18" s="11">
        <f>D19+D20</f>
        <v>15235.97</v>
      </c>
      <c r="E18" s="12">
        <f>C18-D18</f>
        <v>4820.4300000000021</v>
      </c>
      <c r="F18" s="15"/>
      <c r="G18" s="2"/>
    </row>
    <row r="19" spans="1:7" ht="30" customHeight="1">
      <c r="A19" s="13" t="s">
        <v>25</v>
      </c>
      <c r="B19" s="11">
        <v>1520</v>
      </c>
      <c r="C19" s="11">
        <v>886.9</v>
      </c>
      <c r="D19" s="11">
        <v>633</v>
      </c>
      <c r="E19" s="12">
        <f>C19-D19</f>
        <v>253.89999999999998</v>
      </c>
      <c r="F19" s="8"/>
      <c r="G19" s="2"/>
    </row>
    <row r="20" spans="1:7" ht="30" customHeight="1">
      <c r="A20" s="13" t="s">
        <v>30</v>
      </c>
      <c r="B20" s="11">
        <v>19169.5</v>
      </c>
      <c r="C20" s="11">
        <v>19169.5</v>
      </c>
      <c r="D20" s="11">
        <v>14602.97</v>
      </c>
      <c r="E20" s="12">
        <f>C20-D20</f>
        <v>4566.5300000000007</v>
      </c>
      <c r="F20" s="8"/>
      <c r="G20" s="2"/>
    </row>
    <row r="21" spans="1:7" ht="24" customHeight="1">
      <c r="A21" s="24" t="s">
        <v>10</v>
      </c>
      <c r="B21" s="6">
        <f>B8</f>
        <v>317220.2</v>
      </c>
      <c r="C21" s="6">
        <f>C8</f>
        <v>191164.4</v>
      </c>
      <c r="D21" s="6">
        <v>159713.70000000001</v>
      </c>
      <c r="E21" s="7">
        <f>C21-D21</f>
        <v>31450.699999999983</v>
      </c>
      <c r="F21" s="8"/>
      <c r="G21" s="2"/>
    </row>
    <row r="22" spans="1:7" ht="24" customHeight="1">
      <c r="A22" s="13" t="s">
        <v>11</v>
      </c>
      <c r="B22" s="11">
        <f>B21</f>
        <v>317220.2</v>
      </c>
      <c r="C22" s="11">
        <f>C21</f>
        <v>191164.4</v>
      </c>
      <c r="D22" s="11">
        <f>D21</f>
        <v>159713.70000000001</v>
      </c>
      <c r="E22" s="12">
        <f>C22-D22</f>
        <v>31450.699999999983</v>
      </c>
      <c r="F22" s="8"/>
      <c r="G22" s="2"/>
    </row>
    <row r="23" spans="1:7" ht="90.75" customHeight="1">
      <c r="A23" s="78" t="s">
        <v>36</v>
      </c>
      <c r="B23" s="78"/>
      <c r="C23" s="78"/>
      <c r="D23" s="78"/>
      <c r="E23" s="78"/>
      <c r="F23" s="78"/>
      <c r="G23" s="2"/>
    </row>
    <row r="24" spans="1:7">
      <c r="A24" s="5"/>
      <c r="B24" s="5"/>
      <c r="C24" s="5"/>
      <c r="D24" s="5"/>
      <c r="E24" s="5"/>
      <c r="F24" s="5"/>
      <c r="G24" s="2"/>
    </row>
    <row r="26" spans="1:7">
      <c r="A26" s="88" t="s">
        <v>14</v>
      </c>
      <c r="B26" s="88"/>
      <c r="C26" s="88"/>
      <c r="D26" s="88"/>
      <c r="E26" s="88"/>
      <c r="F26" s="88"/>
    </row>
    <row r="27" spans="1:7">
      <c r="A27" s="5"/>
      <c r="B27" s="5"/>
      <c r="C27" s="2"/>
      <c r="D27" s="2"/>
      <c r="E27" s="2"/>
      <c r="F27" s="2"/>
    </row>
    <row r="28" spans="1:7">
      <c r="A28" s="88" t="s">
        <v>15</v>
      </c>
      <c r="B28" s="88"/>
      <c r="C28" s="88"/>
      <c r="D28" s="88"/>
      <c r="E28" s="88"/>
      <c r="F28" s="88"/>
    </row>
  </sheetData>
  <mergeCells count="13">
    <mergeCell ref="A28:F28"/>
    <mergeCell ref="A6:A7"/>
    <mergeCell ref="B6:C6"/>
    <mergeCell ref="D6:D7"/>
    <mergeCell ref="E6:F6"/>
    <mergeCell ref="A23:F23"/>
    <mergeCell ref="A26:F26"/>
    <mergeCell ref="A1:F1"/>
    <mergeCell ref="A3:F3"/>
    <mergeCell ref="A4:E4"/>
    <mergeCell ref="F4:G4"/>
    <mergeCell ref="A5:B5"/>
    <mergeCell ref="E5:F5"/>
  </mergeCells>
  <pageMargins left="0.47" right="0.19"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G28"/>
  <sheetViews>
    <sheetView workbookViewId="0">
      <selection activeCell="M9" sqref="M9"/>
    </sheetView>
  </sheetViews>
  <sheetFormatPr defaultRowHeight="15"/>
  <cols>
    <col min="1" max="1" width="41.5703125" customWidth="1"/>
    <col min="2" max="2" width="11.42578125" customWidth="1"/>
    <col min="3" max="4" width="11" customWidth="1"/>
    <col min="5" max="5" width="9.5703125" customWidth="1"/>
    <col min="6" max="6" width="9.85546875" customWidth="1"/>
  </cols>
  <sheetData>
    <row r="1" spans="1:7" ht="61.5" customHeight="1">
      <c r="A1" s="85" t="s">
        <v>37</v>
      </c>
      <c r="B1" s="85"/>
      <c r="C1" s="85"/>
      <c r="D1" s="85"/>
      <c r="E1" s="85"/>
      <c r="F1" s="85"/>
      <c r="G1" s="2"/>
    </row>
    <row r="2" spans="1:7">
      <c r="A2" s="1"/>
      <c r="B2" s="1"/>
      <c r="C2" s="1"/>
      <c r="D2" s="1"/>
      <c r="E2" s="1"/>
      <c r="F2" s="1"/>
      <c r="G2" s="2"/>
    </row>
    <row r="3" spans="1:7">
      <c r="A3" s="83" t="s">
        <v>12</v>
      </c>
      <c r="B3" s="83"/>
      <c r="C3" s="83"/>
      <c r="D3" s="83"/>
      <c r="E3" s="83"/>
      <c r="F3" s="83"/>
      <c r="G3" s="5"/>
    </row>
    <row r="4" spans="1:7">
      <c r="A4" s="86" t="s">
        <v>13</v>
      </c>
      <c r="B4" s="86"/>
      <c r="C4" s="86"/>
      <c r="D4" s="86"/>
      <c r="E4" s="86"/>
      <c r="F4" s="84"/>
      <c r="G4" s="84"/>
    </row>
    <row r="5" spans="1:7">
      <c r="A5" s="87" t="s">
        <v>38</v>
      </c>
      <c r="B5" s="87"/>
      <c r="C5" s="32"/>
      <c r="D5" s="18"/>
      <c r="E5" s="84" t="s">
        <v>27</v>
      </c>
      <c r="F5" s="84"/>
      <c r="G5" s="2"/>
    </row>
    <row r="6" spans="1:7" ht="18" customHeight="1">
      <c r="A6" s="81"/>
      <c r="B6" s="79" t="s">
        <v>26</v>
      </c>
      <c r="C6" s="80"/>
      <c r="D6" s="100" t="s">
        <v>2</v>
      </c>
      <c r="E6" s="79" t="s">
        <v>3</v>
      </c>
      <c r="F6" s="80"/>
      <c r="G6" s="2"/>
    </row>
    <row r="7" spans="1:7" ht="51" customHeight="1">
      <c r="A7" s="81"/>
      <c r="B7" s="33" t="s">
        <v>17</v>
      </c>
      <c r="C7" s="34" t="s">
        <v>18</v>
      </c>
      <c r="D7" s="101"/>
      <c r="E7" s="33" t="s">
        <v>19</v>
      </c>
      <c r="F7" s="33" t="s">
        <v>20</v>
      </c>
      <c r="G7" s="2"/>
    </row>
    <row r="8" spans="1:7" ht="23.25" customHeight="1">
      <c r="A8" s="24" t="s">
        <v>21</v>
      </c>
      <c r="B8" s="6">
        <f>B9</f>
        <v>317220.2</v>
      </c>
      <c r="C8" s="6">
        <f>C9</f>
        <v>208757</v>
      </c>
      <c r="D8" s="25">
        <f>D9</f>
        <v>176362.34</v>
      </c>
      <c r="E8" s="7">
        <f>E9</f>
        <v>32394.660000000011</v>
      </c>
      <c r="F8" s="8"/>
      <c r="G8" s="4"/>
    </row>
    <row r="9" spans="1:7" ht="23.25" customHeight="1">
      <c r="A9" s="24" t="s">
        <v>22</v>
      </c>
      <c r="B9" s="6">
        <f>B10+B17</f>
        <v>317220.2</v>
      </c>
      <c r="C9" s="6">
        <f>C10+C17</f>
        <v>208757</v>
      </c>
      <c r="D9" s="6">
        <f>D10+D17</f>
        <v>176362.34</v>
      </c>
      <c r="E9" s="7">
        <f>E10+E17</f>
        <v>32394.660000000011</v>
      </c>
      <c r="F9" s="8"/>
      <c r="G9" s="4"/>
    </row>
    <row r="10" spans="1:7" ht="23.25" customHeight="1">
      <c r="A10" s="24" t="s">
        <v>4</v>
      </c>
      <c r="B10" s="6">
        <f>B11+B12+B13+B14+B15+B16</f>
        <v>296530.7</v>
      </c>
      <c r="C10" s="6">
        <f>C11+C12+C13+C14+C15+C16</f>
        <v>188573.9</v>
      </c>
      <c r="D10" s="6">
        <f>D11+D12+D13+D14+D15+D16</f>
        <v>161126.37</v>
      </c>
      <c r="E10" s="7">
        <f>E11+E12+E13+E14+E15+E16</f>
        <v>27447.530000000013</v>
      </c>
      <c r="F10" s="8"/>
      <c r="G10" s="2"/>
    </row>
    <row r="11" spans="1:7" ht="23.25" customHeight="1">
      <c r="A11" s="13" t="s">
        <v>5</v>
      </c>
      <c r="B11" s="11">
        <v>159364.1</v>
      </c>
      <c r="C11" s="11">
        <v>90709.6</v>
      </c>
      <c r="D11" s="11">
        <v>86108.9</v>
      </c>
      <c r="E11" s="12">
        <f t="shared" ref="E11:E16" si="0">C11-D11</f>
        <v>4600.7000000000116</v>
      </c>
      <c r="F11" s="8"/>
      <c r="G11" s="2"/>
    </row>
    <row r="12" spans="1:7" ht="30" customHeight="1">
      <c r="A12" s="13" t="s">
        <v>23</v>
      </c>
      <c r="B12" s="11">
        <v>14967</v>
      </c>
      <c r="C12" s="11">
        <v>9978.4</v>
      </c>
      <c r="D12" s="11">
        <v>9591.7800000000007</v>
      </c>
      <c r="E12" s="12">
        <f t="shared" si="0"/>
        <v>386.61999999999898</v>
      </c>
      <c r="F12" s="8"/>
      <c r="G12" s="2"/>
    </row>
    <row r="13" spans="1:7" ht="30" customHeight="1">
      <c r="A13" s="13" t="s">
        <v>6</v>
      </c>
      <c r="B13" s="11">
        <v>26218</v>
      </c>
      <c r="C13" s="11">
        <v>17478.400000000001</v>
      </c>
      <c r="D13" s="11">
        <v>0</v>
      </c>
      <c r="E13" s="12">
        <f t="shared" si="0"/>
        <v>17478.400000000001</v>
      </c>
      <c r="F13" s="8"/>
      <c r="G13" s="2"/>
    </row>
    <row r="14" spans="1:7" ht="30" customHeight="1">
      <c r="A14" s="13" t="s">
        <v>7</v>
      </c>
      <c r="B14" s="11">
        <v>10917.2</v>
      </c>
      <c r="C14" s="11">
        <v>6129.1</v>
      </c>
      <c r="D14" s="11">
        <v>5908.2</v>
      </c>
      <c r="E14" s="12">
        <f t="shared" si="0"/>
        <v>220.90000000000055</v>
      </c>
      <c r="F14" s="8"/>
      <c r="G14" s="2"/>
    </row>
    <row r="15" spans="1:7" ht="30" customHeight="1">
      <c r="A15" s="13" t="s">
        <v>8</v>
      </c>
      <c r="B15" s="11">
        <v>10756</v>
      </c>
      <c r="C15" s="11">
        <v>8065.5</v>
      </c>
      <c r="D15" s="11">
        <v>3804.59</v>
      </c>
      <c r="E15" s="12">
        <f t="shared" si="0"/>
        <v>4260.91</v>
      </c>
      <c r="F15" s="8"/>
      <c r="G15" s="2"/>
    </row>
    <row r="16" spans="1:7" ht="30" customHeight="1">
      <c r="A16" s="13" t="s">
        <v>24</v>
      </c>
      <c r="B16" s="11">
        <v>74308.399999999994</v>
      </c>
      <c r="C16" s="11">
        <v>56212.9</v>
      </c>
      <c r="D16" s="11">
        <v>55712.9</v>
      </c>
      <c r="E16" s="12">
        <f t="shared" si="0"/>
        <v>500</v>
      </c>
      <c r="F16" s="8"/>
      <c r="G16" s="2"/>
    </row>
    <row r="17" spans="1:7" ht="30" customHeight="1">
      <c r="A17" s="24" t="s">
        <v>28</v>
      </c>
      <c r="B17" s="6">
        <f>B18</f>
        <v>20689.5</v>
      </c>
      <c r="C17" s="6">
        <f>C18</f>
        <v>20183.099999999999</v>
      </c>
      <c r="D17" s="14">
        <f>D18</f>
        <v>15235.97</v>
      </c>
      <c r="E17" s="7">
        <f>E18</f>
        <v>4947.1299999999992</v>
      </c>
      <c r="F17" s="15"/>
      <c r="G17" s="2"/>
    </row>
    <row r="18" spans="1:7" ht="30" customHeight="1">
      <c r="A18" s="13" t="s">
        <v>9</v>
      </c>
      <c r="B18" s="11">
        <f>B19+B20</f>
        <v>20689.5</v>
      </c>
      <c r="C18" s="11">
        <f>C19+C20</f>
        <v>20183.099999999999</v>
      </c>
      <c r="D18" s="11">
        <f>D19+D20</f>
        <v>15235.97</v>
      </c>
      <c r="E18" s="12">
        <f>C18-D18</f>
        <v>4947.1299999999992</v>
      </c>
      <c r="F18" s="15"/>
      <c r="G18" s="2"/>
    </row>
    <row r="19" spans="1:7" ht="30" customHeight="1">
      <c r="A19" s="13" t="s">
        <v>25</v>
      </c>
      <c r="B19" s="11">
        <v>1520</v>
      </c>
      <c r="C19" s="11">
        <v>1013.6</v>
      </c>
      <c r="D19" s="11">
        <v>633</v>
      </c>
      <c r="E19" s="12">
        <f>C19-D19</f>
        <v>380.6</v>
      </c>
      <c r="F19" s="8"/>
      <c r="G19" s="2"/>
    </row>
    <row r="20" spans="1:7" ht="30" customHeight="1">
      <c r="A20" s="13" t="s">
        <v>30</v>
      </c>
      <c r="B20" s="11">
        <v>19169.5</v>
      </c>
      <c r="C20" s="11">
        <v>19169.5</v>
      </c>
      <c r="D20" s="11">
        <v>14602.97</v>
      </c>
      <c r="E20" s="12">
        <f>C20-D20</f>
        <v>4566.5300000000007</v>
      </c>
      <c r="F20" s="8"/>
      <c r="G20" s="2"/>
    </row>
    <row r="21" spans="1:7" ht="26.25" customHeight="1">
      <c r="A21" s="24" t="s">
        <v>10</v>
      </c>
      <c r="B21" s="6">
        <f>B8</f>
        <v>317220.2</v>
      </c>
      <c r="C21" s="6">
        <v>197396.6</v>
      </c>
      <c r="D21" s="6">
        <v>176362.34899999999</v>
      </c>
      <c r="E21" s="7">
        <f>C21-D21</f>
        <v>21034.251000000018</v>
      </c>
      <c r="F21" s="8"/>
      <c r="G21" s="2"/>
    </row>
    <row r="22" spans="1:7" ht="26.25" customHeight="1">
      <c r="A22" s="13" t="s">
        <v>11</v>
      </c>
      <c r="B22" s="11">
        <f>B21</f>
        <v>317220.2</v>
      </c>
      <c r="C22" s="11">
        <f>C21</f>
        <v>197396.6</v>
      </c>
      <c r="D22" s="11">
        <f>D21</f>
        <v>176362.34899999999</v>
      </c>
      <c r="E22" s="12">
        <f>C22-D22</f>
        <v>21034.251000000018</v>
      </c>
      <c r="F22" s="8"/>
      <c r="G22" s="2"/>
    </row>
    <row r="23" spans="1:7" ht="90.75" customHeight="1">
      <c r="A23" s="78" t="s">
        <v>39</v>
      </c>
      <c r="B23" s="78"/>
      <c r="C23" s="78"/>
      <c r="D23" s="78"/>
      <c r="E23" s="78"/>
      <c r="F23" s="78"/>
      <c r="G23" s="2"/>
    </row>
    <row r="24" spans="1:7">
      <c r="A24" s="5"/>
      <c r="B24" s="5"/>
      <c r="C24" s="5"/>
      <c r="D24" s="5"/>
      <c r="E24" s="5"/>
      <c r="F24" s="5"/>
      <c r="G24" s="2"/>
    </row>
    <row r="26" spans="1:7" ht="36" customHeight="1">
      <c r="A26" s="88" t="s">
        <v>14</v>
      </c>
      <c r="B26" s="88"/>
      <c r="C26" s="88"/>
      <c r="D26" s="88"/>
      <c r="E26" s="88"/>
      <c r="F26" s="88"/>
    </row>
    <row r="27" spans="1:7">
      <c r="A27" s="5"/>
      <c r="B27" s="5"/>
      <c r="C27" s="2"/>
      <c r="D27" s="2"/>
      <c r="E27" s="2"/>
      <c r="F27" s="2"/>
    </row>
    <row r="28" spans="1:7">
      <c r="A28" s="88" t="s">
        <v>15</v>
      </c>
      <c r="B28" s="88"/>
      <c r="C28" s="88"/>
      <c r="D28" s="88"/>
      <c r="E28" s="88"/>
      <c r="F28" s="88"/>
    </row>
  </sheetData>
  <mergeCells count="13">
    <mergeCell ref="A1:F1"/>
    <mergeCell ref="A3:F3"/>
    <mergeCell ref="A4:E4"/>
    <mergeCell ref="F4:G4"/>
    <mergeCell ref="A5:B5"/>
    <mergeCell ref="E5:F5"/>
    <mergeCell ref="A28:F28"/>
    <mergeCell ref="A6:A7"/>
    <mergeCell ref="B6:C6"/>
    <mergeCell ref="D6:D7"/>
    <mergeCell ref="E6:F6"/>
    <mergeCell ref="A23:F23"/>
    <mergeCell ref="A26:F26"/>
  </mergeCells>
  <pageMargins left="0.53" right="0.19" top="0.22" bottom="0.38" header="0.12"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2016-01</vt:lpstr>
      <vt:lpstr>2016-02</vt:lpstr>
      <vt:lpstr>2016-03 сар</vt:lpstr>
      <vt:lpstr>2016-04-1</vt:lpstr>
      <vt:lpstr>2016-05</vt:lpstr>
      <vt:lpstr>2016-06</vt:lpstr>
      <vt:lpstr>2015-06</vt:lpstr>
      <vt:lpstr>2015-07</vt:lpstr>
      <vt:lpstr>2015-08</vt:lpstr>
      <vt:lpstr>2015-09</vt:lpstr>
      <vt:lpstr>2015-10</vt:lpstr>
      <vt:lpstr>2015-11</vt:lpstr>
      <vt:lpstr>2015-12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Tsogtbayar</dc:creator>
  <cp:lastModifiedBy>PC</cp:lastModifiedBy>
  <cp:lastPrinted>2016-07-02T09:13:15Z</cp:lastPrinted>
  <dcterms:created xsi:type="dcterms:W3CDTF">2015-01-06T08:40:04Z</dcterms:created>
  <dcterms:modified xsi:type="dcterms:W3CDTF">2016-07-02T09:24:34Z</dcterms:modified>
</cp:coreProperties>
</file>