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24" windowWidth="22692" windowHeight="9264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28" i="1"/>
  <c r="E62"/>
  <c r="E47"/>
  <c r="E33"/>
  <c r="D49"/>
  <c r="B32"/>
  <c r="C44" l="1"/>
  <c r="C42"/>
  <c r="C41" l="1"/>
  <c r="C14"/>
  <c r="D14"/>
  <c r="B14"/>
  <c r="C25"/>
  <c r="C23"/>
  <c r="C59"/>
  <c r="C58" s="1"/>
  <c r="C51"/>
  <c r="B44"/>
  <c r="B42"/>
  <c r="E61"/>
  <c r="D61"/>
  <c r="C61"/>
  <c r="B61"/>
  <c r="E60"/>
  <c r="E59" s="1"/>
  <c r="E58" s="1"/>
  <c r="D59"/>
  <c r="D58" s="1"/>
  <c r="B59"/>
  <c r="B58" s="1"/>
  <c r="E57"/>
  <c r="E56"/>
  <c r="E55"/>
  <c r="E54"/>
  <c r="E53"/>
  <c r="E52"/>
  <c r="D51"/>
  <c r="D50" s="1"/>
  <c r="B51"/>
  <c r="E46"/>
  <c r="D46"/>
  <c r="C46"/>
  <c r="B46"/>
  <c r="E45"/>
  <c r="E44" s="1"/>
  <c r="D44"/>
  <c r="E43"/>
  <c r="E42" s="1"/>
  <c r="D42"/>
  <c r="E38"/>
  <c r="E37"/>
  <c r="E36"/>
  <c r="E35"/>
  <c r="E34"/>
  <c r="D32"/>
  <c r="C32"/>
  <c r="E27"/>
  <c r="D27"/>
  <c r="C27"/>
  <c r="B27"/>
  <c r="E26"/>
  <c r="E25" s="1"/>
  <c r="D25"/>
  <c r="B25"/>
  <c r="E24"/>
  <c r="E23" s="1"/>
  <c r="D23"/>
  <c r="B23"/>
  <c r="E20"/>
  <c r="E19"/>
  <c r="E18"/>
  <c r="E17"/>
  <c r="E16"/>
  <c r="E15"/>
  <c r="B41" l="1"/>
  <c r="B31" s="1"/>
  <c r="B30" s="1"/>
  <c r="E14"/>
  <c r="C50"/>
  <c r="C49" s="1"/>
  <c r="C31"/>
  <c r="C30" s="1"/>
  <c r="D22"/>
  <c r="D13" s="1"/>
  <c r="D12" s="1"/>
  <c r="C22"/>
  <c r="C13" s="1"/>
  <c r="C12" s="1"/>
  <c r="D41"/>
  <c r="D31" s="1"/>
  <c r="D30" s="1"/>
  <c r="E32"/>
  <c r="B22"/>
  <c r="B13" s="1"/>
  <c r="B12" s="1"/>
  <c r="E22"/>
  <c r="E51"/>
  <c r="E50" s="1"/>
  <c r="E49" s="1"/>
  <c r="E41"/>
  <c r="B50"/>
  <c r="B49" s="1"/>
  <c r="E31" l="1"/>
  <c r="E30" s="1"/>
  <c r="E13"/>
  <c r="E12" s="1"/>
</calcChain>
</file>

<file path=xl/sharedStrings.xml><?xml version="1.0" encoding="utf-8"?>
<sst xmlns="http://schemas.openxmlformats.org/spreadsheetml/2006/main" count="72" uniqueCount="49">
  <si>
    <t>Үзүүлэлт</t>
  </si>
  <si>
    <t>Батлагдсан төсөв</t>
  </si>
  <si>
    <t>II.  НИЙТ ЗАРЛАГЫН ДҮН</t>
  </si>
  <si>
    <t>IV. УРСГАЛ ЗАРДЛЫН ДҮН</t>
  </si>
  <si>
    <t>БАРАА, ҮЙЛЧИЛГЭЭНИЙ ЗАРДАЛ</t>
  </si>
  <si>
    <t>УРСГАЛ ШИЛЖҮҮЛЭГ</t>
  </si>
  <si>
    <t>СОНГУУЛИЙН ЕРӨНХИЙ ХОРОО</t>
  </si>
  <si>
    <t>НИЙГМИЙН ХАМГААЛАЛ</t>
  </si>
  <si>
    <t>ЗАРДЛЫГ САНХҮҮЖҮҮЛЭХ ЭХ ҮҮСВЭР</t>
  </si>
  <si>
    <t>ТАТААС</t>
  </si>
  <si>
    <t xml:space="preserve">   Байр ашиглалттай холбоотой тогтмол зардал</t>
  </si>
  <si>
    <t xml:space="preserve">   Хангамж бараа материалын зардал</t>
  </si>
  <si>
    <t xml:space="preserve">   Томилолт, зочны зардал</t>
  </si>
  <si>
    <t xml:space="preserve">   Цалин, хөлс болон нэмэгдэл урамшил</t>
  </si>
  <si>
    <t xml:space="preserve">   Бусдаар гүйцэтгүүлсэн ажил, үйлчилгээний хөлс, төлбөр хураамж</t>
  </si>
  <si>
    <t xml:space="preserve">   Засгийн газрын урсгал шилжүүлэг</t>
  </si>
  <si>
    <t xml:space="preserve">   Ажил олгогчоос олгох тэтгэмж, нэг удаагийн урамшуулал, дэмжлэг</t>
  </si>
  <si>
    <r>
      <t xml:space="preserve">Төсвийн ерөнхийлөн захирагчийн нэр: </t>
    </r>
    <r>
      <rPr>
        <b/>
        <i/>
        <sz val="12"/>
        <rFont val="Arial"/>
        <family val="2"/>
        <charset val="204"/>
      </rPr>
      <t>Сонгуулийн Ерөнхий Хорооны дарга</t>
    </r>
  </si>
  <si>
    <r>
      <t xml:space="preserve">Төсвийн захирагчийн нэр: </t>
    </r>
    <r>
      <rPr>
        <b/>
        <i/>
        <sz val="12"/>
        <rFont val="Arial"/>
        <family val="2"/>
        <charset val="204"/>
      </rPr>
      <t>Ажлын албаны дарга</t>
    </r>
  </si>
  <si>
    <t xml:space="preserve">    Улсын төсвөөс санхүүжүүлэх</t>
  </si>
  <si>
    <t>Жилээр</t>
  </si>
  <si>
    <t>Тайлант үе /өссөн дүнгээр/</t>
  </si>
  <si>
    <t>Гүйцэтгэл /өссөн дүнгээр/</t>
  </si>
  <si>
    <t>Хэмнэлт, хэтрэлт</t>
  </si>
  <si>
    <t>Дүн</t>
  </si>
  <si>
    <t>Тайлбар</t>
  </si>
  <si>
    <t xml:space="preserve">   Ажил олгогчоос НД-д төлөх шимтгэл</t>
  </si>
  <si>
    <t>ТӨСВИЙН ГҮЙЦЭТГЭЛИЙГ БАТЛАГДСАН ТӨСВИЙН ТӨЛӨВЛӨГӨӨТЭЙ</t>
  </si>
  <si>
    <t>ХАРЬЦУУЛСАН ХАРЬЦУУЛАЛТ</t>
  </si>
  <si>
    <t>А. Сонгуулийн Ерөнхий Хороо</t>
  </si>
  <si>
    <t>Б. Мэдээллийн технологийн төв</t>
  </si>
  <si>
    <t>/мян.төгрөг/</t>
  </si>
  <si>
    <t>Дарга</t>
  </si>
  <si>
    <t>Д.Баяндүүрэн</t>
  </si>
  <si>
    <t>Ж.Оюунгэрэл</t>
  </si>
  <si>
    <t xml:space="preserve">   Бараа үйлчилгээний бусад зардал</t>
  </si>
  <si>
    <t>СОНГУУЛИЙН ЕРӨНХИЙ ХОРООНЫ 2015 ОНЫ 01 ДҮГЭЭР САРЫН</t>
  </si>
  <si>
    <t xml:space="preserve">   Сургалт семинарын зардал</t>
  </si>
  <si>
    <t>Цалин, хөлс болон нэмэгдэл урамшил</t>
  </si>
  <si>
    <t>Ажил олгогчоос нийгмийн даатгалд төлөх шимтгэл</t>
  </si>
  <si>
    <t>Байрны түрээс</t>
  </si>
  <si>
    <t>Хангамж бараа материалын зардал</t>
  </si>
  <si>
    <t>Томилолт, зочны зардал</t>
  </si>
  <si>
    <t>Бусдаар гүйцэтгүүлсэн ажил, үйлчилгээний хөлс, төлбөр хураамж</t>
  </si>
  <si>
    <t>АО-оос НД-д төлөх шимтгэл</t>
  </si>
  <si>
    <t>Байр ашиглалттай холбоотой тогтмол зардал</t>
  </si>
  <si>
    <r>
      <rPr>
        <b/>
        <sz val="12"/>
        <rFont val="Arial"/>
        <family val="2"/>
        <charset val="204"/>
      </rPr>
      <t xml:space="preserve">СЕХ-ны 2015 оны 01 дүгээр сарын төсвийн гүйцэтгэлийн тайлангийн тайлбар: </t>
    </r>
    <r>
      <rPr>
        <sz val="12"/>
        <rFont val="Arial"/>
        <family val="2"/>
        <charset val="204"/>
      </rPr>
      <t xml:space="preserve">МУ-ын 2015 оны төсвийн тухай хуульд нэмэлт, өөрчлөлт оруулах тухай хуулиар СЕХ-ны төсөв 950.1 сая төгрөг батлагдсан бөгөөд үүнээс 1 дүгээр сард 83.8 сая төгрөгийн санхүүжилт авч, 67.96 сая төгрөгийн гүйцэтгэлтэй гарсан. Тайлангийн хугацаанд нийт 4 ажилтан хүүхэд асрах болон сургалтанд хамрагдах чөлөөтэй байгаа тул цалин, унаа хоол, НДШ-ийн зардал хэмнэгдсэн. Байр ашиглалтын төлбөрийг гэрээний дагуу төлж байгаа. </t>
    </r>
  </si>
  <si>
    <t>2015.02.05</t>
  </si>
  <si>
    <t xml:space="preserve">                            Ерөнхий нягтлан бодогч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</si>
</sst>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2"/>
  <sheetViews>
    <sheetView tabSelected="1" workbookViewId="0">
      <selection activeCell="K64" sqref="K63:K64"/>
    </sheetView>
  </sheetViews>
  <sheetFormatPr defaultColWidth="9.109375" defaultRowHeight="15"/>
  <cols>
    <col min="1" max="1" width="41.109375" style="1" customWidth="1"/>
    <col min="2" max="2" width="11.6640625" style="2" customWidth="1"/>
    <col min="3" max="3" width="11.109375" style="1" customWidth="1"/>
    <col min="4" max="4" width="11.44140625" style="1" customWidth="1"/>
    <col min="5" max="5" width="10.44140625" style="1" customWidth="1"/>
    <col min="6" max="6" width="9.44140625" style="1" customWidth="1"/>
    <col min="7" max="16384" width="9.109375" style="1"/>
  </cols>
  <sheetData>
    <row r="2" spans="1:6" ht="15.6">
      <c r="A2" s="24" t="s">
        <v>36</v>
      </c>
      <c r="B2" s="24"/>
      <c r="C2" s="24"/>
      <c r="D2" s="24"/>
      <c r="E2" s="24"/>
      <c r="F2" s="24"/>
    </row>
    <row r="3" spans="1:6" ht="15.6">
      <c r="A3" s="24" t="s">
        <v>27</v>
      </c>
      <c r="B3" s="24"/>
      <c r="C3" s="24"/>
      <c r="D3" s="24"/>
      <c r="E3" s="24"/>
      <c r="F3" s="24"/>
    </row>
    <row r="4" spans="1:6" ht="15.6">
      <c r="A4" s="25" t="s">
        <v>28</v>
      </c>
      <c r="B4" s="25"/>
      <c r="C4" s="25"/>
      <c r="D4" s="25"/>
      <c r="E4" s="25"/>
      <c r="F4" s="25"/>
    </row>
    <row r="5" spans="1:6" ht="15.6">
      <c r="A5" s="10"/>
      <c r="B5" s="10"/>
    </row>
    <row r="6" spans="1:6" ht="15.6">
      <c r="A6" s="11" t="s">
        <v>17</v>
      </c>
      <c r="B6" s="11"/>
    </row>
    <row r="7" spans="1:6" ht="15.6">
      <c r="A7" s="26" t="s">
        <v>18</v>
      </c>
      <c r="B7" s="26"/>
    </row>
    <row r="8" spans="1:6">
      <c r="A8" s="18"/>
      <c r="B8" s="18"/>
    </row>
    <row r="9" spans="1:6">
      <c r="A9" s="1" t="s">
        <v>47</v>
      </c>
      <c r="B9" s="1"/>
      <c r="F9" s="2" t="s">
        <v>31</v>
      </c>
    </row>
    <row r="10" spans="1:6">
      <c r="A10" s="27" t="s">
        <v>0</v>
      </c>
      <c r="B10" s="29" t="s">
        <v>1</v>
      </c>
      <c r="C10" s="30"/>
      <c r="D10" s="31" t="s">
        <v>22</v>
      </c>
      <c r="E10" s="33" t="s">
        <v>23</v>
      </c>
      <c r="F10" s="34"/>
    </row>
    <row r="11" spans="1:6" ht="45">
      <c r="A11" s="28"/>
      <c r="B11" s="13" t="s">
        <v>20</v>
      </c>
      <c r="C11" s="15" t="s">
        <v>21</v>
      </c>
      <c r="D11" s="32"/>
      <c r="E11" s="14" t="s">
        <v>24</v>
      </c>
      <c r="F11" s="14" t="s">
        <v>25</v>
      </c>
    </row>
    <row r="12" spans="1:6" ht="21.6" customHeight="1">
      <c r="A12" s="6" t="s">
        <v>2</v>
      </c>
      <c r="B12" s="7">
        <f>B13</f>
        <v>950165.3</v>
      </c>
      <c r="C12" s="7">
        <f t="shared" ref="C12:E12" si="0">C13</f>
        <v>83808</v>
      </c>
      <c r="D12" s="7">
        <f t="shared" si="0"/>
        <v>67960.2</v>
      </c>
      <c r="E12" s="7">
        <f t="shared" si="0"/>
        <v>15847.800000000007</v>
      </c>
      <c r="F12" s="12"/>
    </row>
    <row r="13" spans="1:6" ht="15.6">
      <c r="A13" s="6" t="s">
        <v>3</v>
      </c>
      <c r="B13" s="7">
        <f>B14+B22</f>
        <v>950165.3</v>
      </c>
      <c r="C13" s="7">
        <f>C14+C22</f>
        <v>83808</v>
      </c>
      <c r="D13" s="7">
        <f>D14+D22</f>
        <v>67960.2</v>
      </c>
      <c r="E13" s="7">
        <f>E14+E22</f>
        <v>15847.800000000007</v>
      </c>
      <c r="F13" s="12"/>
    </row>
    <row r="14" spans="1:6" ht="15.6">
      <c r="A14" s="6" t="s">
        <v>4</v>
      </c>
      <c r="B14" s="7">
        <f>B15+B16+B17+B18+B19+B20+B21</f>
        <v>866520.8</v>
      </c>
      <c r="C14" s="7">
        <f t="shared" ref="C14:E14" si="1">C15+C16+C17+C18+C19+C20+C21</f>
        <v>83808</v>
      </c>
      <c r="D14" s="7">
        <f t="shared" si="1"/>
        <v>67960.2</v>
      </c>
      <c r="E14" s="7">
        <f t="shared" si="1"/>
        <v>15847.800000000007</v>
      </c>
      <c r="F14" s="12"/>
    </row>
    <row r="15" spans="1:6">
      <c r="A15" s="3" t="s">
        <v>13</v>
      </c>
      <c r="B15" s="5">
        <v>474196.8</v>
      </c>
      <c r="C15" s="5">
        <v>37574.800000000003</v>
      </c>
      <c r="D15" s="4">
        <v>32162.7</v>
      </c>
      <c r="E15" s="4">
        <f>C15-D15</f>
        <v>5412.1000000000022</v>
      </c>
      <c r="F15" s="12"/>
    </row>
    <row r="16" spans="1:6">
      <c r="A16" s="3" t="s">
        <v>26</v>
      </c>
      <c r="B16" s="5">
        <v>49598.5</v>
      </c>
      <c r="C16" s="5">
        <v>4133.3</v>
      </c>
      <c r="D16" s="4">
        <v>3552.9</v>
      </c>
      <c r="E16" s="4">
        <f t="shared" ref="E16:E20" si="2">C16-D16</f>
        <v>580.40000000000009</v>
      </c>
      <c r="F16" s="12"/>
    </row>
    <row r="17" spans="1:6" ht="30">
      <c r="A17" s="12" t="s">
        <v>10</v>
      </c>
      <c r="B17" s="5">
        <v>44936</v>
      </c>
      <c r="C17" s="5">
        <v>3744.6</v>
      </c>
      <c r="D17" s="4">
        <v>1180</v>
      </c>
      <c r="E17" s="4">
        <f t="shared" si="2"/>
        <v>2564.6</v>
      </c>
      <c r="F17" s="12"/>
    </row>
    <row r="18" spans="1:6">
      <c r="A18" s="3" t="s">
        <v>11</v>
      </c>
      <c r="B18" s="4">
        <v>43280.4</v>
      </c>
      <c r="C18" s="4">
        <v>0</v>
      </c>
      <c r="D18" s="4">
        <v>0</v>
      </c>
      <c r="E18" s="4">
        <f t="shared" si="2"/>
        <v>0</v>
      </c>
      <c r="F18" s="12"/>
    </row>
    <row r="19" spans="1:6">
      <c r="A19" s="3" t="s">
        <v>12</v>
      </c>
      <c r="B19" s="4">
        <v>27156.9</v>
      </c>
      <c r="C19" s="4">
        <v>0</v>
      </c>
      <c r="D19" s="4">
        <v>0</v>
      </c>
      <c r="E19" s="4">
        <f t="shared" si="2"/>
        <v>0</v>
      </c>
      <c r="F19" s="12"/>
    </row>
    <row r="20" spans="1:6" ht="30">
      <c r="A20" s="16" t="s">
        <v>14</v>
      </c>
      <c r="B20" s="4">
        <v>159048.20000000001</v>
      </c>
      <c r="C20" s="4">
        <v>38355.300000000003</v>
      </c>
      <c r="D20" s="4">
        <v>31064.6</v>
      </c>
      <c r="E20" s="4">
        <f t="shared" si="2"/>
        <v>7290.7000000000044</v>
      </c>
      <c r="F20" s="12"/>
    </row>
    <row r="21" spans="1:6">
      <c r="A21" s="16" t="s">
        <v>35</v>
      </c>
      <c r="B21" s="4">
        <v>68304</v>
      </c>
      <c r="C21" s="4">
        <v>0</v>
      </c>
      <c r="D21" s="4"/>
      <c r="E21" s="4"/>
      <c r="F21" s="12"/>
    </row>
    <row r="22" spans="1:6" ht="15.6">
      <c r="A22" s="6" t="s">
        <v>9</v>
      </c>
      <c r="B22" s="7">
        <f>B23+B25</f>
        <v>83644.5</v>
      </c>
      <c r="C22" s="7">
        <f>C23+C25</f>
        <v>0</v>
      </c>
      <c r="D22" s="7">
        <f t="shared" ref="D22:E22" si="3">D23+D25</f>
        <v>0</v>
      </c>
      <c r="E22" s="7">
        <f t="shared" si="3"/>
        <v>0</v>
      </c>
      <c r="F22" s="12"/>
    </row>
    <row r="23" spans="1:6">
      <c r="A23" s="3" t="s">
        <v>5</v>
      </c>
      <c r="B23" s="4">
        <f>B24</f>
        <v>2160</v>
      </c>
      <c r="C23" s="4">
        <f>C24</f>
        <v>0</v>
      </c>
      <c r="D23" s="4">
        <f t="shared" ref="D23:E23" si="4">D24</f>
        <v>0</v>
      </c>
      <c r="E23" s="4">
        <f t="shared" si="4"/>
        <v>0</v>
      </c>
      <c r="F23" s="12"/>
    </row>
    <row r="24" spans="1:6">
      <c r="A24" s="3" t="s">
        <v>15</v>
      </c>
      <c r="B24" s="4">
        <v>2160</v>
      </c>
      <c r="C24" s="4">
        <v>0</v>
      </c>
      <c r="D24" s="4">
        <v>0</v>
      </c>
      <c r="E24" s="4">
        <f t="shared" ref="E24" si="5">C24-D24</f>
        <v>0</v>
      </c>
      <c r="F24" s="12"/>
    </row>
    <row r="25" spans="1:6">
      <c r="A25" s="3" t="s">
        <v>7</v>
      </c>
      <c r="B25" s="4">
        <f>B26</f>
        <v>81484.5</v>
      </c>
      <c r="C25" s="4">
        <f>C26</f>
        <v>0</v>
      </c>
      <c r="D25" s="4">
        <f t="shared" ref="D25:E25" si="6">D26</f>
        <v>0</v>
      </c>
      <c r="E25" s="4">
        <f t="shared" si="6"/>
        <v>0</v>
      </c>
      <c r="F25" s="12"/>
    </row>
    <row r="26" spans="1:6" ht="30">
      <c r="A26" s="12" t="s">
        <v>16</v>
      </c>
      <c r="B26" s="4">
        <v>81484.5</v>
      </c>
      <c r="C26" s="4">
        <v>0</v>
      </c>
      <c r="D26" s="4">
        <v>0</v>
      </c>
      <c r="E26" s="4">
        <f t="shared" ref="E26:E28" si="7">C26-D26</f>
        <v>0</v>
      </c>
      <c r="F26" s="12"/>
    </row>
    <row r="27" spans="1:6" ht="15.6">
      <c r="A27" s="6" t="s">
        <v>8</v>
      </c>
      <c r="B27" s="7">
        <f>B28</f>
        <v>950165.3</v>
      </c>
      <c r="C27" s="7">
        <f t="shared" ref="C27:E27" si="8">C28</f>
        <v>83808</v>
      </c>
      <c r="D27" s="7">
        <f t="shared" si="8"/>
        <v>67960.2</v>
      </c>
      <c r="E27" s="7">
        <f t="shared" si="8"/>
        <v>15847.800000000003</v>
      </c>
      <c r="F27" s="12"/>
    </row>
    <row r="28" spans="1:6">
      <c r="A28" s="3" t="s">
        <v>19</v>
      </c>
      <c r="B28" s="4">
        <v>950165.3</v>
      </c>
      <c r="C28" s="4">
        <v>83808</v>
      </c>
      <c r="D28" s="4">
        <v>67960.2</v>
      </c>
      <c r="E28" s="4">
        <f t="shared" si="7"/>
        <v>15847.800000000003</v>
      </c>
      <c r="F28" s="12"/>
    </row>
    <row r="29" spans="1:6" ht="25.2" customHeight="1">
      <c r="A29" s="21" t="s">
        <v>29</v>
      </c>
      <c r="B29" s="22"/>
      <c r="C29" s="22"/>
      <c r="D29" s="22"/>
      <c r="E29" s="22"/>
      <c r="F29" s="23"/>
    </row>
    <row r="30" spans="1:6" ht="15.6">
      <c r="A30" s="6" t="s">
        <v>2</v>
      </c>
      <c r="B30" s="7">
        <f>B31</f>
        <v>632945.10000000009</v>
      </c>
      <c r="C30" s="7">
        <f t="shared" ref="C30:E30" si="9">C31</f>
        <v>50941.8</v>
      </c>
      <c r="D30" s="7">
        <f t="shared" si="9"/>
        <v>38600.699999999997</v>
      </c>
      <c r="E30" s="7">
        <f t="shared" si="9"/>
        <v>12341.099999999999</v>
      </c>
      <c r="F30" s="12"/>
    </row>
    <row r="31" spans="1:6" ht="15.6">
      <c r="A31" s="6" t="s">
        <v>3</v>
      </c>
      <c r="B31" s="7">
        <f>B32+B41</f>
        <v>632945.10000000009</v>
      </c>
      <c r="C31" s="7">
        <f>C32+C41</f>
        <v>50941.8</v>
      </c>
      <c r="D31" s="7">
        <f>D32+D41</f>
        <v>38600.699999999997</v>
      </c>
      <c r="E31" s="7">
        <f>E32+E41</f>
        <v>12341.099999999999</v>
      </c>
      <c r="F31" s="12"/>
    </row>
    <row r="32" spans="1:6" ht="15.6">
      <c r="A32" s="6" t="s">
        <v>4</v>
      </c>
      <c r="B32" s="7">
        <f>B33+B34+B35+B36+B37+B38+B39+B40</f>
        <v>569990.10000000009</v>
      </c>
      <c r="C32" s="7">
        <f t="shared" ref="C32" si="10">C33+C34+C35+C36+C37+C38</f>
        <v>50941.8</v>
      </c>
      <c r="D32" s="7">
        <f t="shared" ref="D32" si="11">D33+D34+D35+D36+D37+D38</f>
        <v>38600.699999999997</v>
      </c>
      <c r="E32" s="7">
        <f t="shared" ref="E32" si="12">E33+E34+E35+E36+E37+E38</f>
        <v>12341.099999999999</v>
      </c>
      <c r="F32" s="12"/>
    </row>
    <row r="33" spans="1:6">
      <c r="A33" s="3" t="s">
        <v>38</v>
      </c>
      <c r="B33" s="5">
        <v>314832.7</v>
      </c>
      <c r="C33" s="5">
        <v>26236.1</v>
      </c>
      <c r="D33" s="4">
        <v>22028.400000000001</v>
      </c>
      <c r="E33" s="4">
        <f>C33-D33</f>
        <v>4207.6999999999971</v>
      </c>
      <c r="F33" s="12"/>
    </row>
    <row r="34" spans="1:6">
      <c r="A34" s="3" t="s">
        <v>44</v>
      </c>
      <c r="B34" s="5">
        <v>34631.5</v>
      </c>
      <c r="C34" s="5">
        <v>2886</v>
      </c>
      <c r="D34" s="4">
        <v>2423.1</v>
      </c>
      <c r="E34" s="4">
        <f t="shared" ref="E34:E38" si="13">C34-D34</f>
        <v>462.90000000000009</v>
      </c>
      <c r="F34" s="12"/>
    </row>
    <row r="35" spans="1:6">
      <c r="A35" s="3" t="s">
        <v>45</v>
      </c>
      <c r="B35" s="5">
        <v>18718</v>
      </c>
      <c r="C35" s="5">
        <v>1559.8</v>
      </c>
      <c r="D35" s="4">
        <v>1180</v>
      </c>
      <c r="E35" s="4">
        <f t="shared" si="13"/>
        <v>379.79999999999995</v>
      </c>
      <c r="F35" s="12"/>
    </row>
    <row r="36" spans="1:6">
      <c r="A36" s="3" t="s">
        <v>41</v>
      </c>
      <c r="B36" s="4">
        <v>32363.200000000001</v>
      </c>
      <c r="C36" s="4">
        <v>0</v>
      </c>
      <c r="D36" s="4">
        <v>0</v>
      </c>
      <c r="E36" s="4">
        <f t="shared" si="13"/>
        <v>0</v>
      </c>
      <c r="F36" s="12"/>
    </row>
    <row r="37" spans="1:6">
      <c r="A37" s="3" t="s">
        <v>42</v>
      </c>
      <c r="B37" s="4">
        <v>16400.900000000001</v>
      </c>
      <c r="C37" s="4">
        <v>0</v>
      </c>
      <c r="D37" s="4">
        <v>0</v>
      </c>
      <c r="E37" s="4">
        <f t="shared" si="13"/>
        <v>0</v>
      </c>
      <c r="F37" s="12"/>
    </row>
    <row r="38" spans="1:6" ht="30">
      <c r="A38" s="16" t="s">
        <v>43</v>
      </c>
      <c r="B38" s="4">
        <v>84739.8</v>
      </c>
      <c r="C38" s="4">
        <v>20259.900000000001</v>
      </c>
      <c r="D38" s="4">
        <v>12969.2</v>
      </c>
      <c r="E38" s="4">
        <f t="shared" si="13"/>
        <v>7290.7000000000007</v>
      </c>
      <c r="F38" s="12"/>
    </row>
    <row r="39" spans="1:6">
      <c r="A39" s="3" t="s">
        <v>35</v>
      </c>
      <c r="B39" s="5">
        <v>48304</v>
      </c>
      <c r="C39" s="4"/>
      <c r="D39" s="4"/>
      <c r="E39" s="4"/>
      <c r="F39" s="12"/>
    </row>
    <row r="40" spans="1:6">
      <c r="A40" s="3" t="s">
        <v>37</v>
      </c>
      <c r="B40" s="5">
        <v>20000</v>
      </c>
      <c r="C40" s="4"/>
      <c r="D40" s="4"/>
      <c r="E40" s="4"/>
      <c r="F40" s="12"/>
    </row>
    <row r="41" spans="1:6" ht="15.6">
      <c r="A41" s="6" t="s">
        <v>9</v>
      </c>
      <c r="B41" s="7">
        <f t="shared" ref="B41" si="14">B42+B44</f>
        <v>62955</v>
      </c>
      <c r="C41" s="7">
        <f t="shared" ref="C41" si="15">C42+C44</f>
        <v>0</v>
      </c>
      <c r="D41" s="7">
        <f t="shared" ref="D41" si="16">D42+D44</f>
        <v>0</v>
      </c>
      <c r="E41" s="7">
        <f t="shared" ref="E41" si="17">E42+E44</f>
        <v>0</v>
      </c>
      <c r="F41" s="12"/>
    </row>
    <row r="42" spans="1:6">
      <c r="A42" s="3" t="s">
        <v>5</v>
      </c>
      <c r="B42" s="4">
        <f t="shared" ref="B42:C42" si="18">B43</f>
        <v>2160</v>
      </c>
      <c r="C42" s="4">
        <f t="shared" si="18"/>
        <v>0</v>
      </c>
      <c r="D42" s="4">
        <f t="shared" ref="D42" si="19">D43</f>
        <v>0</v>
      </c>
      <c r="E42" s="4">
        <f t="shared" ref="E42" si="20">E43</f>
        <v>0</v>
      </c>
      <c r="F42" s="12"/>
    </row>
    <row r="43" spans="1:6">
      <c r="A43" s="3" t="s">
        <v>15</v>
      </c>
      <c r="B43" s="4">
        <v>2160</v>
      </c>
      <c r="C43" s="4">
        <v>0</v>
      </c>
      <c r="D43" s="4">
        <v>0</v>
      </c>
      <c r="E43" s="4">
        <f t="shared" ref="E43" si="21">C43-D43</f>
        <v>0</v>
      </c>
      <c r="F43" s="12"/>
    </row>
    <row r="44" spans="1:6">
      <c r="A44" s="3" t="s">
        <v>7</v>
      </c>
      <c r="B44" s="4">
        <f t="shared" ref="B44:C44" si="22">B45</f>
        <v>60795</v>
      </c>
      <c r="C44" s="4">
        <f t="shared" si="22"/>
        <v>0</v>
      </c>
      <c r="D44" s="4">
        <f t="shared" ref="D44" si="23">D45</f>
        <v>0</v>
      </c>
      <c r="E44" s="4">
        <f t="shared" ref="E44" si="24">E45</f>
        <v>0</v>
      </c>
      <c r="F44" s="12"/>
    </row>
    <row r="45" spans="1:6" ht="30">
      <c r="A45" s="12" t="s">
        <v>16</v>
      </c>
      <c r="B45" s="4">
        <v>60795</v>
      </c>
      <c r="C45" s="4">
        <v>0</v>
      </c>
      <c r="D45" s="4">
        <v>0</v>
      </c>
      <c r="E45" s="4">
        <f t="shared" ref="E45" si="25">C45-D45</f>
        <v>0</v>
      </c>
      <c r="F45" s="12"/>
    </row>
    <row r="46" spans="1:6" ht="15.6">
      <c r="A46" s="6" t="s">
        <v>8</v>
      </c>
      <c r="B46" s="7">
        <f>B47</f>
        <v>632945.1</v>
      </c>
      <c r="C46" s="7">
        <f t="shared" ref="C46" si="26">C47</f>
        <v>50941.8</v>
      </c>
      <c r="D46" s="7">
        <f t="shared" ref="D46" si="27">D47</f>
        <v>38600.699999999997</v>
      </c>
      <c r="E46" s="7">
        <f t="shared" ref="E46" si="28">E47</f>
        <v>12341.100000000006</v>
      </c>
      <c r="F46" s="12"/>
    </row>
    <row r="47" spans="1:6">
      <c r="A47" s="3" t="s">
        <v>19</v>
      </c>
      <c r="B47" s="4">
        <v>632945.1</v>
      </c>
      <c r="C47" s="4">
        <v>50941.8</v>
      </c>
      <c r="D47" s="4">
        <v>38600.699999999997</v>
      </c>
      <c r="E47" s="4">
        <f>C47-D47</f>
        <v>12341.100000000006</v>
      </c>
      <c r="F47" s="12"/>
    </row>
    <row r="48" spans="1:6" ht="30" customHeight="1">
      <c r="A48" s="21" t="s">
        <v>30</v>
      </c>
      <c r="B48" s="22"/>
      <c r="C48" s="22"/>
      <c r="D48" s="22"/>
      <c r="E48" s="22"/>
      <c r="F48" s="23"/>
    </row>
    <row r="49" spans="1:6" ht="15.6">
      <c r="A49" s="6" t="s">
        <v>2</v>
      </c>
      <c r="B49" s="7">
        <f>B50</f>
        <v>317220.2</v>
      </c>
      <c r="C49" s="7">
        <f>C50</f>
        <v>32866.199999999997</v>
      </c>
      <c r="D49" s="7">
        <f>D50</f>
        <v>29359.5</v>
      </c>
      <c r="E49" s="7">
        <f t="shared" ref="E49" si="29">E50</f>
        <v>3506.7000000000016</v>
      </c>
      <c r="F49" s="12"/>
    </row>
    <row r="50" spans="1:6" ht="15.6">
      <c r="A50" s="6" t="s">
        <v>3</v>
      </c>
      <c r="B50" s="7">
        <f>B51+B58</f>
        <v>317220.2</v>
      </c>
      <c r="C50" s="7">
        <f>C51+C58</f>
        <v>32866.199999999997</v>
      </c>
      <c r="D50" s="7">
        <f>D51+D58</f>
        <v>29359.5</v>
      </c>
      <c r="E50" s="7">
        <f>E51+E58</f>
        <v>3506.7000000000016</v>
      </c>
      <c r="F50" s="12"/>
    </row>
    <row r="51" spans="1:6" ht="15.6">
      <c r="A51" s="6" t="s">
        <v>4</v>
      </c>
      <c r="B51" s="7">
        <f>B52+B53+B54+B55+B56+B57</f>
        <v>296530.7</v>
      </c>
      <c r="C51" s="7">
        <f>C52+C53+C54+C55+C56+C57</f>
        <v>32866.199999999997</v>
      </c>
      <c r="D51" s="7">
        <f t="shared" ref="D51" si="30">D52+D53+D54+D55+D56+D57</f>
        <v>29359.5</v>
      </c>
      <c r="E51" s="7">
        <f t="shared" ref="E51" si="31">E52+E53+E54+E55+E56+E57</f>
        <v>3506.7000000000016</v>
      </c>
      <c r="F51" s="12"/>
    </row>
    <row r="52" spans="1:6">
      <c r="A52" s="3" t="s">
        <v>38</v>
      </c>
      <c r="B52" s="5">
        <v>159364.1</v>
      </c>
      <c r="C52" s="5">
        <v>11338.7</v>
      </c>
      <c r="D52" s="4">
        <v>10134.299999999999</v>
      </c>
      <c r="E52" s="4">
        <f>C52-D52</f>
        <v>1204.4000000000015</v>
      </c>
      <c r="F52" s="12"/>
    </row>
    <row r="53" spans="1:6">
      <c r="A53" s="3" t="s">
        <v>39</v>
      </c>
      <c r="B53" s="5">
        <v>14967</v>
      </c>
      <c r="C53" s="5">
        <v>1247.3</v>
      </c>
      <c r="D53" s="4">
        <v>1129.8</v>
      </c>
      <c r="E53" s="4">
        <f t="shared" ref="E53:E57" si="32">C53-D53</f>
        <v>117.5</v>
      </c>
      <c r="F53" s="12"/>
    </row>
    <row r="54" spans="1:6">
      <c r="A54" s="3" t="s">
        <v>40</v>
      </c>
      <c r="B54" s="5">
        <v>26218</v>
      </c>
      <c r="C54" s="5">
        <v>2184.8000000000002</v>
      </c>
      <c r="D54" s="4">
        <v>0</v>
      </c>
      <c r="E54" s="4">
        <f t="shared" si="32"/>
        <v>2184.8000000000002</v>
      </c>
      <c r="F54" s="12"/>
    </row>
    <row r="55" spans="1:6">
      <c r="A55" s="3" t="s">
        <v>41</v>
      </c>
      <c r="B55" s="4">
        <v>10917.2</v>
      </c>
      <c r="C55" s="4">
        <v>0</v>
      </c>
      <c r="D55" s="4">
        <v>0</v>
      </c>
      <c r="E55" s="4">
        <f t="shared" si="32"/>
        <v>0</v>
      </c>
      <c r="F55" s="12"/>
    </row>
    <row r="56" spans="1:6">
      <c r="A56" s="3" t="s">
        <v>42</v>
      </c>
      <c r="B56" s="4">
        <v>10756</v>
      </c>
      <c r="C56" s="4">
        <v>0</v>
      </c>
      <c r="D56" s="4">
        <v>0</v>
      </c>
      <c r="E56" s="4">
        <f t="shared" si="32"/>
        <v>0</v>
      </c>
      <c r="F56" s="12"/>
    </row>
    <row r="57" spans="1:6" ht="30">
      <c r="A57" s="16" t="s">
        <v>43</v>
      </c>
      <c r="B57" s="4">
        <v>74308.399999999994</v>
      </c>
      <c r="C57" s="4">
        <v>18095.400000000001</v>
      </c>
      <c r="D57" s="4">
        <v>18095.400000000001</v>
      </c>
      <c r="E57" s="4">
        <f t="shared" si="32"/>
        <v>0</v>
      </c>
      <c r="F57" s="12"/>
    </row>
    <row r="58" spans="1:6" ht="15.6">
      <c r="A58" s="6" t="s">
        <v>9</v>
      </c>
      <c r="B58" s="7">
        <f>B59</f>
        <v>20689.5</v>
      </c>
      <c r="C58" s="7">
        <f>C59</f>
        <v>0</v>
      </c>
      <c r="D58" s="7">
        <f t="shared" ref="D58:E58" si="33">D59</f>
        <v>0</v>
      </c>
      <c r="E58" s="7">
        <f t="shared" si="33"/>
        <v>0</v>
      </c>
      <c r="F58" s="12"/>
    </row>
    <row r="59" spans="1:6">
      <c r="A59" s="3" t="s">
        <v>7</v>
      </c>
      <c r="B59" s="4">
        <f>B60</f>
        <v>20689.5</v>
      </c>
      <c r="C59" s="4">
        <f>C60</f>
        <v>0</v>
      </c>
      <c r="D59" s="4">
        <f t="shared" ref="D59" si="34">D60</f>
        <v>0</v>
      </c>
      <c r="E59" s="4">
        <f t="shared" ref="E59" si="35">E60</f>
        <v>0</v>
      </c>
      <c r="F59" s="12"/>
    </row>
    <row r="60" spans="1:6" ht="30">
      <c r="A60" s="12" t="s">
        <v>16</v>
      </c>
      <c r="B60" s="4">
        <v>20689.5</v>
      </c>
      <c r="C60" s="4">
        <v>0</v>
      </c>
      <c r="D60" s="4">
        <v>0</v>
      </c>
      <c r="E60" s="4">
        <f t="shared" ref="E60:E62" si="36">C60-D60</f>
        <v>0</v>
      </c>
      <c r="F60" s="12"/>
    </row>
    <row r="61" spans="1:6" ht="15.6">
      <c r="A61" s="6" t="s">
        <v>8</v>
      </c>
      <c r="B61" s="7">
        <f>B62</f>
        <v>317220.2</v>
      </c>
      <c r="C61" s="7">
        <f t="shared" ref="C61" si="37">C62</f>
        <v>32866.199999999997</v>
      </c>
      <c r="D61" s="7">
        <f t="shared" ref="D61" si="38">D62</f>
        <v>29359.5</v>
      </c>
      <c r="E61" s="7">
        <f t="shared" ref="E61" si="39">E62</f>
        <v>3506.6999999999971</v>
      </c>
      <c r="F61" s="12"/>
    </row>
    <row r="62" spans="1:6">
      <c r="A62" s="3" t="s">
        <v>19</v>
      </c>
      <c r="B62" s="4">
        <v>317220.2</v>
      </c>
      <c r="C62" s="4">
        <v>32866.199999999997</v>
      </c>
      <c r="D62" s="4">
        <v>29359.5</v>
      </c>
      <c r="E62" s="4">
        <f t="shared" si="36"/>
        <v>3506.6999999999971</v>
      </c>
      <c r="F62" s="12"/>
    </row>
    <row r="63" spans="1:6">
      <c r="A63" s="17"/>
      <c r="B63" s="9"/>
    </row>
    <row r="64" spans="1:6" ht="96" customHeight="1">
      <c r="A64" s="35" t="s">
        <v>46</v>
      </c>
      <c r="B64" s="35"/>
      <c r="C64" s="35"/>
      <c r="D64" s="35"/>
      <c r="E64" s="35"/>
      <c r="F64" s="35"/>
    </row>
    <row r="65" spans="1:4">
      <c r="A65" s="17"/>
      <c r="B65" s="9"/>
    </row>
    <row r="66" spans="1:4">
      <c r="A66" s="17"/>
      <c r="B66" s="9"/>
    </row>
    <row r="67" spans="1:4">
      <c r="A67" s="17"/>
      <c r="B67" s="9"/>
    </row>
    <row r="68" spans="1:4">
      <c r="A68" s="19" t="s">
        <v>32</v>
      </c>
      <c r="B68" s="9"/>
      <c r="D68" s="1" t="s">
        <v>33</v>
      </c>
    </row>
    <row r="69" spans="1:4">
      <c r="A69" s="17"/>
      <c r="B69" s="9"/>
    </row>
    <row r="70" spans="1:4">
      <c r="A70" s="35" t="s">
        <v>48</v>
      </c>
      <c r="B70" s="35"/>
      <c r="D70" s="1" t="s">
        <v>34</v>
      </c>
    </row>
    <row r="71" spans="1:4">
      <c r="A71" s="17"/>
      <c r="B71" s="9"/>
    </row>
    <row r="72" spans="1:4">
      <c r="A72" s="17"/>
      <c r="B72" s="9"/>
    </row>
    <row r="73" spans="1:4">
      <c r="A73" s="17"/>
      <c r="B73" s="9"/>
    </row>
    <row r="74" spans="1:4">
      <c r="A74" s="17"/>
      <c r="B74" s="9"/>
    </row>
    <row r="75" spans="1:4">
      <c r="A75" s="17"/>
      <c r="B75" s="9"/>
    </row>
    <row r="76" spans="1:4">
      <c r="A76" s="17"/>
      <c r="B76" s="9"/>
    </row>
    <row r="77" spans="1:4">
      <c r="A77" s="17"/>
      <c r="B77" s="9"/>
    </row>
    <row r="78" spans="1:4">
      <c r="A78" s="17"/>
      <c r="B78" s="9"/>
    </row>
    <row r="79" spans="1:4">
      <c r="A79" s="17"/>
      <c r="B79" s="9"/>
    </row>
    <row r="80" spans="1:4">
      <c r="A80" s="17"/>
      <c r="B80" s="9"/>
    </row>
    <row r="81" spans="1:2">
      <c r="A81" s="17"/>
      <c r="B81" s="9"/>
    </row>
    <row r="82" spans="1:2">
      <c r="A82" s="17"/>
      <c r="B82" s="9"/>
    </row>
    <row r="83" spans="1:2">
      <c r="A83" s="17"/>
      <c r="B83" s="9"/>
    </row>
    <row r="84" spans="1:2">
      <c r="A84" s="8"/>
      <c r="B84" s="9"/>
    </row>
    <row r="85" spans="1:2">
      <c r="A85" s="8"/>
      <c r="B85" s="9"/>
    </row>
    <row r="86" spans="1:2">
      <c r="A86" s="8"/>
      <c r="B86" s="9"/>
    </row>
    <row r="87" spans="1:2">
      <c r="A87" s="8"/>
      <c r="B87" s="9"/>
    </row>
    <row r="88" spans="1:2">
      <c r="A88" s="8"/>
      <c r="B88" s="9"/>
    </row>
    <row r="89" spans="1:2">
      <c r="A89" s="8"/>
      <c r="B89" s="9"/>
    </row>
    <row r="90" spans="1:2">
      <c r="A90" s="8"/>
      <c r="B90" s="9"/>
    </row>
    <row r="91" spans="1:2">
      <c r="A91" s="8"/>
      <c r="B91" s="9"/>
    </row>
    <row r="92" spans="1:2">
      <c r="A92" s="8"/>
      <c r="B92" s="9"/>
    </row>
    <row r="93" spans="1:2">
      <c r="A93" s="8"/>
      <c r="B93" s="9"/>
    </row>
    <row r="94" spans="1:2">
      <c r="A94" s="8"/>
      <c r="B94" s="9"/>
    </row>
    <row r="95" spans="1:2">
      <c r="A95" s="8"/>
      <c r="B95" s="9"/>
    </row>
    <row r="96" spans="1:2">
      <c r="A96" s="8"/>
      <c r="B96" s="9"/>
    </row>
    <row r="97" spans="1:2">
      <c r="A97" s="8"/>
      <c r="B97" s="9"/>
    </row>
    <row r="98" spans="1:2">
      <c r="A98" s="8"/>
      <c r="B98" s="9"/>
    </row>
    <row r="99" spans="1:2">
      <c r="A99" s="8"/>
      <c r="B99" s="9"/>
    </row>
    <row r="100" spans="1:2">
      <c r="A100" s="8"/>
      <c r="B100" s="9"/>
    </row>
    <row r="101" spans="1:2">
      <c r="A101" s="8"/>
      <c r="B101" s="9"/>
    </row>
    <row r="102" spans="1:2">
      <c r="A102" s="8"/>
      <c r="B102" s="9"/>
    </row>
    <row r="103" spans="1:2">
      <c r="A103" s="8"/>
      <c r="B103" s="9"/>
    </row>
    <row r="104" spans="1:2">
      <c r="A104" s="8"/>
      <c r="B104" s="9"/>
    </row>
    <row r="105" spans="1:2">
      <c r="A105" s="8"/>
      <c r="B105" s="9"/>
    </row>
    <row r="106" spans="1:2">
      <c r="A106" s="8"/>
      <c r="B106" s="9"/>
    </row>
    <row r="107" spans="1:2">
      <c r="A107" s="8"/>
      <c r="B107" s="9"/>
    </row>
    <row r="108" spans="1:2">
      <c r="A108" s="8"/>
      <c r="B108" s="9"/>
    </row>
    <row r="109" spans="1:2">
      <c r="A109" s="8"/>
      <c r="B109" s="9"/>
    </row>
    <row r="110" spans="1:2">
      <c r="A110" s="8"/>
      <c r="B110" s="9"/>
    </row>
    <row r="111" spans="1:2">
      <c r="A111" s="8"/>
      <c r="B111" s="9"/>
    </row>
    <row r="112" spans="1:2">
      <c r="A112" s="8"/>
      <c r="B112" s="9"/>
    </row>
    <row r="113" spans="1:2">
      <c r="A113" s="8"/>
      <c r="B113" s="9"/>
    </row>
    <row r="114" spans="1:2">
      <c r="A114" s="8"/>
      <c r="B114" s="9"/>
    </row>
    <row r="115" spans="1:2">
      <c r="A115" s="8"/>
      <c r="B115" s="9"/>
    </row>
    <row r="116" spans="1:2">
      <c r="A116" s="8"/>
      <c r="B116" s="9"/>
    </row>
    <row r="117" spans="1:2">
      <c r="A117" s="8"/>
      <c r="B117" s="9"/>
    </row>
    <row r="118" spans="1:2">
      <c r="A118" s="8"/>
      <c r="B118" s="9"/>
    </row>
    <row r="119" spans="1:2">
      <c r="A119" s="8"/>
      <c r="B119" s="9"/>
    </row>
    <row r="120" spans="1:2">
      <c r="A120" s="8"/>
      <c r="B120" s="9"/>
    </row>
    <row r="121" spans="1:2">
      <c r="A121" s="8"/>
      <c r="B121" s="9"/>
    </row>
    <row r="122" spans="1:2">
      <c r="A122" s="8"/>
      <c r="B122" s="9"/>
    </row>
    <row r="123" spans="1:2">
      <c r="A123" s="8"/>
      <c r="B123" s="9"/>
    </row>
    <row r="124" spans="1:2">
      <c r="A124" s="8"/>
      <c r="B124" s="9"/>
    </row>
    <row r="125" spans="1:2">
      <c r="A125" s="8"/>
      <c r="B125" s="9"/>
    </row>
    <row r="126" spans="1:2">
      <c r="A126" s="8"/>
      <c r="B126" s="9"/>
    </row>
    <row r="127" spans="1:2">
      <c r="A127" s="8"/>
      <c r="B127" s="9"/>
    </row>
    <row r="128" spans="1:2">
      <c r="A128" s="8"/>
      <c r="B128" s="9"/>
    </row>
    <row r="129" spans="1:2">
      <c r="A129" s="8"/>
      <c r="B129" s="9"/>
    </row>
    <row r="130" spans="1:2">
      <c r="A130" s="8"/>
      <c r="B130" s="9"/>
    </row>
    <row r="131" spans="1:2">
      <c r="A131" s="8"/>
      <c r="B131" s="9"/>
    </row>
    <row r="132" spans="1:2">
      <c r="A132" s="8"/>
      <c r="B132" s="9"/>
    </row>
    <row r="133" spans="1:2">
      <c r="A133" s="8"/>
      <c r="B133" s="9"/>
    </row>
    <row r="134" spans="1:2">
      <c r="A134" s="8"/>
      <c r="B134" s="9"/>
    </row>
    <row r="135" spans="1:2">
      <c r="A135" s="8"/>
      <c r="B135" s="9"/>
    </row>
    <row r="136" spans="1:2">
      <c r="A136" s="11"/>
    </row>
    <row r="137" spans="1:2">
      <c r="A137" s="11"/>
    </row>
    <row r="138" spans="1:2">
      <c r="A138" s="11"/>
    </row>
    <row r="139" spans="1:2">
      <c r="A139" s="20" t="s">
        <v>6</v>
      </c>
      <c r="B139" s="20"/>
    </row>
    <row r="140" spans="1:2">
      <c r="A140" s="11"/>
    </row>
    <row r="141" spans="1:2">
      <c r="A141" s="11"/>
    </row>
    <row r="142" spans="1:2">
      <c r="A142" s="11"/>
    </row>
  </sheetData>
  <mergeCells count="13">
    <mergeCell ref="A139:B139"/>
    <mergeCell ref="A29:F29"/>
    <mergeCell ref="A48:F48"/>
    <mergeCell ref="A2:F2"/>
    <mergeCell ref="A3:F3"/>
    <mergeCell ref="A4:F4"/>
    <mergeCell ref="A7:B7"/>
    <mergeCell ref="A10:A11"/>
    <mergeCell ref="B10:C10"/>
    <mergeCell ref="D10:D11"/>
    <mergeCell ref="E10:F10"/>
    <mergeCell ref="A64:F64"/>
    <mergeCell ref="A70:B70"/>
  </mergeCells>
  <pageMargins left="0.5" right="0.25" top="0.75" bottom="0.2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gecm-maya</dc:creator>
  <cp:lastModifiedBy>gecm-maya</cp:lastModifiedBy>
  <cp:lastPrinted>2015-02-05T07:09:25Z</cp:lastPrinted>
  <dcterms:created xsi:type="dcterms:W3CDTF">2014-12-25T02:56:02Z</dcterms:created>
  <dcterms:modified xsi:type="dcterms:W3CDTF">2015-02-05T07:09:40Z</dcterms:modified>
</cp:coreProperties>
</file>